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995" windowHeight="9780"/>
  </bookViews>
  <sheets>
    <sheet name="EXHIBIT A FINANCIAL PROPOSAL" sheetId="1" r:id="rId1"/>
    <sheet name="EXHIBIT B PROJECTED CENTER SALE" sheetId="10" r:id="rId2"/>
    <sheet name="EXHIBIT B PROJECTED DOME SALES" sheetId="4" r:id="rId3"/>
    <sheet name="EXHIBIT C CAPITAL INVESTMENT" sheetId="5" r:id="rId4"/>
    <sheet name="EXHIBIT D MANAGEMENT STAFFING" sheetId="11" r:id="rId5"/>
    <sheet name="EXHIBIT E HISTORIC DOME SALES" sheetId="6" r:id="rId6"/>
    <sheet name="EXHIBIT E HISTORIC CENTER FINAN" sheetId="12" r:id="rId7"/>
    <sheet name="EXHIBIT F EXIST DOME QUIPMENT" sheetId="7" r:id="rId8"/>
    <sheet name="EXHIBIT F EXIST DOME EQUIPMENT" sheetId="9" r:id="rId9"/>
    <sheet name="EX F EXISTING CENTER EQUIPMENT" sheetId="13" r:id="rId10"/>
    <sheet name="EX F EXISTING CENTER EQUIP (2" sheetId="14" r:id="rId11"/>
    <sheet name="EX F EXISTING CENTER EQUIP 3" sheetId="16" r:id="rId12"/>
    <sheet name="EXHIBIT G DOME MENUS" sheetId="8" r:id="rId13"/>
    <sheet name="EX G CENTER MENUS" sheetId="17" r:id="rId14"/>
  </sheets>
  <definedNames>
    <definedName name="_xlnm.Print_Area" localSheetId="10">'EX F EXISTING CENTER EQUIP (2'!$A$1:$E$42</definedName>
    <definedName name="_xlnm.Print_Area" localSheetId="11">'EX F EXISTING CENTER EQUIP 3'!$A$1:$S$99</definedName>
    <definedName name="_xlnm.Print_Area" localSheetId="9">'EX F EXISTING CENTER EQUIPMENT'!$A$1:$E$237</definedName>
    <definedName name="_xlnm.Print_Area" localSheetId="13">'EX G CENTER MENUS'!$A$1:$G$40</definedName>
    <definedName name="_xlnm.Print_Area" localSheetId="1">'EXHIBIT B PROJECTED CENTER SALE'!$A$1:$K$78</definedName>
    <definedName name="_xlnm.Print_Area" localSheetId="2">'EXHIBIT B PROJECTED DOME SALES'!$A$1:$V$15</definedName>
    <definedName name="_xlnm.Print_Area" localSheetId="3">'EXHIBIT C CAPITAL INVESTMENT'!$A$1:$D$45</definedName>
    <definedName name="_xlnm.Print_Area" localSheetId="4">'EXHIBIT D MANAGEMENT STAFFING'!$A$1:$D$31</definedName>
    <definedName name="_xlnm.Print_Area" localSheetId="6">'EXHIBIT E HISTORIC CENTER FINAN'!$A$1:$I$45</definedName>
    <definedName name="_xlnm.Print_Area" localSheetId="8">'EXHIBIT F EXIST DOME EQUIPMENT'!$A$1:$S$37</definedName>
    <definedName name="_xlnm.Print_Area" localSheetId="7">'EXHIBIT F EXIST DOME QUIPMENT'!$A$1:$E$45</definedName>
    <definedName name="_xlnm.Print_Area" localSheetId="12">'EXHIBIT G DOME MENUS'!$A$1:$G$40</definedName>
  </definedNames>
  <calcPr calcId="145621"/>
</workbook>
</file>

<file path=xl/calcChain.xml><?xml version="1.0" encoding="utf-8"?>
<calcChain xmlns="http://schemas.openxmlformats.org/spreadsheetml/2006/main">
  <c r="E237" i="13" l="1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I43" i="12" l="1"/>
  <c r="I42" i="12"/>
  <c r="I39" i="12"/>
  <c r="B39" i="12"/>
  <c r="C39" i="12" s="1"/>
  <c r="I38" i="12"/>
  <c r="I37" i="12"/>
  <c r="E36" i="12"/>
  <c r="F36" i="12" s="1"/>
  <c r="C33" i="12"/>
  <c r="B33" i="12"/>
  <c r="H32" i="12"/>
  <c r="I32" i="12" s="1"/>
  <c r="E32" i="12"/>
  <c r="I31" i="12"/>
  <c r="C30" i="12"/>
  <c r="C29" i="12"/>
  <c r="I26" i="12"/>
  <c r="H26" i="12"/>
  <c r="E26" i="12"/>
  <c r="F26" i="12" s="1"/>
  <c r="C26" i="12"/>
  <c r="B26" i="12"/>
  <c r="C25" i="12"/>
  <c r="I24" i="12"/>
  <c r="F24" i="12"/>
  <c r="C24" i="12"/>
  <c r="I23" i="12"/>
  <c r="F23" i="12"/>
  <c r="C23" i="12"/>
  <c r="I22" i="12"/>
  <c r="F22" i="12"/>
  <c r="C22" i="12"/>
  <c r="I21" i="12"/>
  <c r="F21" i="12"/>
  <c r="C21" i="12"/>
  <c r="I20" i="12"/>
  <c r="F20" i="12"/>
  <c r="C20" i="12"/>
  <c r="H15" i="12"/>
  <c r="I15" i="12" s="1"/>
  <c r="E15" i="12"/>
  <c r="B15" i="12"/>
  <c r="C15" i="12" s="1"/>
  <c r="I14" i="12"/>
  <c r="I13" i="12"/>
  <c r="C12" i="12"/>
  <c r="H9" i="12"/>
  <c r="I29" i="12" s="1"/>
  <c r="E9" i="12"/>
  <c r="F30" i="12" s="1"/>
  <c r="B9" i="12"/>
  <c r="C42" i="12" s="1"/>
  <c r="I8" i="12"/>
  <c r="I7" i="12"/>
  <c r="C7" i="12"/>
  <c r="C6" i="12"/>
  <c r="I5" i="12"/>
  <c r="C5" i="12"/>
  <c r="I4" i="12"/>
  <c r="F4" i="12"/>
  <c r="K78" i="10"/>
  <c r="I78" i="10"/>
  <c r="F13" i="12" l="1"/>
  <c r="F15" i="12"/>
  <c r="F31" i="12"/>
  <c r="F7" i="12"/>
  <c r="F9" i="12"/>
  <c r="E17" i="12"/>
  <c r="F25" i="12"/>
  <c r="F33" i="12"/>
  <c r="F6" i="12"/>
  <c r="I12" i="12"/>
  <c r="C14" i="12"/>
  <c r="I25" i="12"/>
  <c r="F29" i="12"/>
  <c r="I30" i="12"/>
  <c r="C32" i="12"/>
  <c r="I33" i="12"/>
  <c r="I36" i="12"/>
  <c r="C38" i="12"/>
  <c r="C43" i="12"/>
  <c r="C4" i="12"/>
  <c r="F5" i="12"/>
  <c r="I6" i="12"/>
  <c r="C8" i="12"/>
  <c r="C9" i="12"/>
  <c r="I9" i="12"/>
  <c r="C13" i="12"/>
  <c r="F14" i="12"/>
  <c r="B17" i="12"/>
  <c r="H17" i="12"/>
  <c r="C31" i="12"/>
  <c r="C36" i="12"/>
  <c r="C37" i="12"/>
  <c r="F38" i="12"/>
  <c r="F39" i="12"/>
  <c r="F43" i="12"/>
  <c r="F8" i="12"/>
  <c r="F32" i="12"/>
  <c r="F37" i="12"/>
  <c r="F42" i="12"/>
  <c r="F12" i="12"/>
  <c r="C17" i="12" l="1"/>
  <c r="B41" i="12"/>
  <c r="E41" i="12"/>
  <c r="F17" i="12"/>
  <c r="H41" i="12"/>
  <c r="I17" i="12"/>
  <c r="F41" i="12" l="1"/>
  <c r="E45" i="12"/>
  <c r="F45" i="12" s="1"/>
  <c r="C41" i="12"/>
  <c r="B45" i="12"/>
  <c r="C45" i="12" s="1"/>
  <c r="I41" i="12"/>
  <c r="H45" i="12"/>
  <c r="I45" i="12" s="1"/>
  <c r="Q15" i="4" l="1"/>
  <c r="T15" i="4"/>
  <c r="M15" i="4" l="1"/>
  <c r="J15" i="4"/>
  <c r="K15" i="4"/>
  <c r="H15" i="4"/>
  <c r="E15" i="4"/>
  <c r="G15" i="4"/>
  <c r="D15" i="4"/>
  <c r="C15" i="4"/>
  <c r="B15" i="4"/>
  <c r="G17" i="6" l="1"/>
  <c r="F17" i="6"/>
  <c r="E17" i="6"/>
  <c r="D17" i="6"/>
</calcChain>
</file>

<file path=xl/sharedStrings.xml><?xml version="1.0" encoding="utf-8"?>
<sst xmlns="http://schemas.openxmlformats.org/spreadsheetml/2006/main" count="1581" uniqueCount="887">
  <si>
    <t>Category</t>
  </si>
  <si>
    <t>%</t>
  </si>
  <si>
    <t>Capital Investment</t>
  </si>
  <si>
    <t>$</t>
  </si>
  <si>
    <t>Proposer</t>
  </si>
  <si>
    <t>Commission Rates</t>
  </si>
  <si>
    <t xml:space="preserve"> </t>
  </si>
  <si>
    <t>Concessions</t>
  </si>
  <si>
    <t>Catering</t>
  </si>
  <si>
    <t>Concessionaire shall pay Owner the following Commissions in accordance with their proposal submitted herewith..</t>
  </si>
  <si>
    <t>ITEM</t>
  </si>
  <si>
    <t>PRICE INCLUDING 10.1% SALES TAX</t>
  </si>
  <si>
    <t>Beer, Canned</t>
  </si>
  <si>
    <t>Beer, Canned Micro Brew</t>
  </si>
  <si>
    <t xml:space="preserve">Beer, Bottled </t>
  </si>
  <si>
    <t>Hard Lemonade</t>
  </si>
  <si>
    <t>Malt Beverages &amp; Cider</t>
  </si>
  <si>
    <t>Candy, Box</t>
  </si>
  <si>
    <t>3-4 oz</t>
  </si>
  <si>
    <t>Licorice</t>
  </si>
  <si>
    <t>Juice, Bottled</t>
  </si>
  <si>
    <t>Soft Drink, Bottled</t>
  </si>
  <si>
    <t>Bottled Water</t>
  </si>
  <si>
    <t>Sports Drink G2</t>
  </si>
  <si>
    <t>Coffee</t>
  </si>
  <si>
    <t>Hot Chocolate</t>
  </si>
  <si>
    <t>Marketing Reserve Account</t>
  </si>
  <si>
    <t>Repair, Maintenance and Replacement Account</t>
  </si>
  <si>
    <t>Concessions Dome</t>
  </si>
  <si>
    <t>Subcontractor Income</t>
  </si>
  <si>
    <t>Percentage of Gross Receipts</t>
  </si>
  <si>
    <t>Event Days</t>
  </si>
  <si>
    <t>Dome Concessions</t>
  </si>
  <si>
    <t>Exhibition Hall Concessions</t>
  </si>
  <si>
    <t>Trade/Consumer Shows</t>
  </si>
  <si>
    <t>Trade Show Major</t>
  </si>
  <si>
    <t>Concert</t>
  </si>
  <si>
    <t>Community Event</t>
  </si>
  <si>
    <t>Banquet</t>
  </si>
  <si>
    <t>Sports</t>
  </si>
  <si>
    <t>Sports Manjor</t>
  </si>
  <si>
    <t>Meeting</t>
  </si>
  <si>
    <t>Family Show Major</t>
  </si>
  <si>
    <t xml:space="preserve">Family Show  </t>
  </si>
  <si>
    <t>Religious</t>
  </si>
  <si>
    <t>Park Lot Rental</t>
  </si>
  <si>
    <t>Totals</t>
  </si>
  <si>
    <t xml:space="preserve">Average   </t>
  </si>
  <si>
    <t xml:space="preserve">Total  </t>
  </si>
  <si>
    <t>Attendance</t>
  </si>
  <si>
    <t>Per Cap</t>
  </si>
  <si>
    <t>Sales</t>
  </si>
  <si>
    <t>Commissions</t>
  </si>
  <si>
    <t>AREA</t>
  </si>
  <si>
    <t>Millwork/Stainless Steel/Counters/Cabinetry</t>
  </si>
  <si>
    <t>Leasehold Improvements</t>
  </si>
  <si>
    <t>Equipment</t>
  </si>
  <si>
    <t>Smallwares</t>
  </si>
  <si>
    <t>Rolling Stock/Portables</t>
  </si>
  <si>
    <t>Catering Sub Total</t>
  </si>
  <si>
    <t>Commissary/Kitchen/Offices</t>
  </si>
  <si>
    <t>Commissary/Kitchen/Offices Sub Total</t>
  </si>
  <si>
    <t>Portables</t>
  </si>
  <si>
    <t xml:space="preserve">Suite Sub Total </t>
  </si>
  <si>
    <t>Lounges</t>
  </si>
  <si>
    <t>Miscellaneous</t>
  </si>
  <si>
    <t>Central CO2 System</t>
  </si>
  <si>
    <t>POS System</t>
  </si>
  <si>
    <t>Transportation Equipment</t>
  </si>
  <si>
    <t>Uniforms</t>
  </si>
  <si>
    <t>Final Utility Connections</t>
  </si>
  <si>
    <t>Design and Engineering Fees</t>
  </si>
  <si>
    <t>Contingency</t>
  </si>
  <si>
    <t>Freight and Installation</t>
  </si>
  <si>
    <t>Miscellaneous Sub-Total</t>
  </si>
  <si>
    <t>TOTAL CAPITAL INVESTMENT</t>
  </si>
  <si>
    <t>Concessions Sub Total</t>
  </si>
  <si>
    <t>Calendar Year 2017</t>
  </si>
  <si>
    <t>Calendar Year 2016</t>
  </si>
  <si>
    <t>Calendar Year 2015</t>
  </si>
  <si>
    <t>Restaurant</t>
  </si>
  <si>
    <t>Subcontractor Net Income</t>
  </si>
  <si>
    <t>Beer, canned Domestic</t>
  </si>
  <si>
    <t>Espresso</t>
  </si>
  <si>
    <t>Latte Starbucks</t>
  </si>
  <si>
    <t>Wine House</t>
  </si>
  <si>
    <t>Wine Premium</t>
  </si>
  <si>
    <t>Beer, Draft Domestic</t>
  </si>
  <si>
    <t>Beer, Draft Micro</t>
  </si>
  <si>
    <t>PORTION in Ounces</t>
  </si>
  <si>
    <t>Hot Dog, Big</t>
  </si>
  <si>
    <t>Hot Dog, Bacon Wrapped</t>
  </si>
  <si>
    <t>Hot Dog, Coney</t>
  </si>
  <si>
    <t>Sausages, Polish Italian etc,</t>
  </si>
  <si>
    <t>Sausage, Sheyboygan Brat</t>
  </si>
  <si>
    <t>Hot Dog, Dome Special</t>
  </si>
  <si>
    <t>Sandwich, Breakfast</t>
  </si>
  <si>
    <t>Muffins</t>
  </si>
  <si>
    <t>French Fries</t>
  </si>
  <si>
    <t>Sandwich, Burger Basket</t>
  </si>
  <si>
    <t>Sandwich, Philly Ribeye</t>
  </si>
  <si>
    <t>Sandwich, Pulled Pork</t>
  </si>
  <si>
    <t>Sandwich, Chicken Basket</t>
  </si>
  <si>
    <t>Baked Potatio Loaded</t>
  </si>
  <si>
    <t>Sandwich, Turkey</t>
  </si>
  <si>
    <t>Sandwich, Gyro</t>
  </si>
  <si>
    <t>Soup/Chili</t>
  </si>
  <si>
    <t>Basket, Chicken Strips</t>
  </si>
  <si>
    <t>Basket, Fish &amp; Chips</t>
  </si>
  <si>
    <t>Pasta Bar</t>
  </si>
  <si>
    <t>3 pc</t>
  </si>
  <si>
    <t>#2</t>
  </si>
  <si>
    <t>9"</t>
  </si>
  <si>
    <t>Nachos with Meat</t>
  </si>
  <si>
    <t xml:space="preserve">Nachos  </t>
  </si>
  <si>
    <t>Burrito</t>
  </si>
  <si>
    <t>Taco Salad</t>
  </si>
  <si>
    <t>Fajita Bowl</t>
  </si>
  <si>
    <t>Cracker Jack</t>
  </si>
  <si>
    <t>Peanuts</t>
  </si>
  <si>
    <t>Breadsticks w/marinara</t>
  </si>
  <si>
    <t>Salads, Assorted</t>
  </si>
  <si>
    <t>Sandwich, Wraps</t>
  </si>
  <si>
    <t>Bowls, Baked Ziti</t>
  </si>
  <si>
    <t>Bowls, Macaroni &amp; Cheese</t>
  </si>
  <si>
    <t>Carmel Corn</t>
  </si>
  <si>
    <t>Popcorn</t>
  </si>
  <si>
    <t>Pizza, Gourmet</t>
  </si>
  <si>
    <t>Pizza, Pepperoni or Cheese</t>
  </si>
  <si>
    <t>Sandwich, Paninni</t>
  </si>
  <si>
    <t>6x8</t>
  </si>
  <si>
    <t>1/6th</t>
  </si>
  <si>
    <t>5x5</t>
  </si>
  <si>
    <t>8x18</t>
  </si>
  <si>
    <t>Pretzel</t>
  </si>
  <si>
    <t>Soft Drink, Fountain</t>
  </si>
  <si>
    <t>Kettle K0rm</t>
  </si>
  <si>
    <t>Link to Catering Menu will be provided at Pre-proposal meeting</t>
  </si>
  <si>
    <t>2018 Event Projections</t>
  </si>
  <si>
    <r>
      <rPr>
        <sz val="22"/>
        <color rgb="FF566D89"/>
        <rFont val="Arial"/>
        <family val="2"/>
      </rPr>
      <t>:</t>
    </r>
    <r>
      <rPr>
        <b/>
        <sz val="22"/>
        <color rgb="FF566D89"/>
        <rFont val="Arial"/>
        <family val="2"/>
      </rPr>
      <t>Centerplate</t>
    </r>
  </si>
  <si>
    <r>
      <rPr>
        <b/>
        <sz val="8"/>
        <color rgb="FF494D4B"/>
        <rFont val="Times New Roman"/>
        <family val="1"/>
      </rPr>
      <t>TACOMA DOME EQUIPMENT</t>
    </r>
  </si>
  <si>
    <r>
      <rPr>
        <sz val="8"/>
        <color rgb="FF494D4B"/>
        <rFont val="Arial"/>
        <family val="2"/>
      </rPr>
      <t>WA</t>
    </r>
  </si>
  <si>
    <r>
      <rPr>
        <sz val="8"/>
        <color rgb="FF494D4B"/>
        <rFont val="Arial"/>
        <family val="2"/>
      </rPr>
      <t>08VC10</t>
    </r>
  </si>
  <si>
    <r>
      <rPr>
        <sz val="8"/>
        <color rgb="FF494D4B"/>
        <rFont val="Arial"/>
        <family val="2"/>
      </rPr>
      <t>HAND TRUCKS: ALUMINUM</t>
    </r>
  </si>
  <si>
    <r>
      <rPr>
        <sz val="8"/>
        <color rgb="FF494D4B"/>
        <rFont val="Arial"/>
        <family val="2"/>
      </rPr>
      <t>RADIOS</t>
    </r>
  </si>
  <si>
    <r>
      <rPr>
        <sz val="8"/>
        <color rgb="FF494D4B"/>
        <rFont val="Arial"/>
        <family val="2"/>
      </rPr>
      <t>BUS CARTS/TRASH  DOLLY/SHOVELS</t>
    </r>
  </si>
  <si>
    <r>
      <rPr>
        <sz val="8"/>
        <color rgb="FF595D5D"/>
        <rFont val="Arial"/>
        <family val="2"/>
      </rPr>
      <t>WA</t>
    </r>
  </si>
  <si>
    <r>
      <rPr>
        <sz val="8"/>
        <color rgb="FF494D4B"/>
        <rFont val="Arial"/>
        <family val="2"/>
      </rPr>
      <t xml:space="preserve">HAND </t>
    </r>
    <r>
      <rPr>
        <sz val="8"/>
        <color rgb="FF333836"/>
        <rFont val="Arial"/>
        <family val="2"/>
      </rPr>
      <t xml:space="preserve">PALLET </t>
    </r>
    <r>
      <rPr>
        <sz val="8"/>
        <color rgb="FF494D4B"/>
        <rFont val="Arial"/>
        <family val="2"/>
      </rPr>
      <t>TRUCK</t>
    </r>
  </si>
  <si>
    <r>
      <rPr>
        <sz val="8"/>
        <color rgb="FF595D5D"/>
        <rFont val="Arial"/>
        <family val="2"/>
      </rPr>
      <t>08VC10</t>
    </r>
  </si>
  <si>
    <r>
      <rPr>
        <sz val="8"/>
        <color rgb="FF494D4B"/>
        <rFont val="Arial"/>
        <family val="2"/>
      </rPr>
      <t>COFFEE BREWING SYSTEM</t>
    </r>
  </si>
  <si>
    <r>
      <rPr>
        <sz val="8"/>
        <color rgb="FF494D4B"/>
        <rFont val="Arial"/>
        <family val="2"/>
      </rPr>
      <t xml:space="preserve">SERVING KNIVES: 13.5 </t>
    </r>
    <r>
      <rPr>
        <sz val="8"/>
        <color rgb="FF595D5D"/>
        <rFont val="Arial"/>
        <family val="2"/>
      </rPr>
      <t xml:space="preserve">, </t>
    </r>
    <r>
      <rPr>
        <sz val="8"/>
        <color rgb="FF494D4B"/>
        <rFont val="Arial"/>
        <family val="2"/>
      </rPr>
      <t>SERRATE</t>
    </r>
  </si>
  <si>
    <r>
      <rPr>
        <sz val="8"/>
        <color rgb="FF494D4B"/>
        <rFont val="Arial"/>
        <family val="2"/>
      </rPr>
      <t>PLATES/SERVING  UTENSILS</t>
    </r>
  </si>
  <si>
    <r>
      <rPr>
        <sz val="8"/>
        <color rgb="FF494D4B"/>
        <rFont val="Arial"/>
        <family val="2"/>
      </rPr>
      <t xml:space="preserve">BUFFET </t>
    </r>
    <r>
      <rPr>
        <sz val="8"/>
        <color rgb="FF333836"/>
        <rFont val="Arial"/>
        <family val="2"/>
      </rPr>
      <t>DISPLAY</t>
    </r>
    <r>
      <rPr>
        <sz val="8"/>
        <color rgb="FF595D5D"/>
        <rFont val="Arial"/>
        <family val="2"/>
      </rPr>
      <t>/SERVI</t>
    </r>
    <r>
      <rPr>
        <sz val="8"/>
        <color rgb="FF333836"/>
        <rFont val="Arial"/>
        <family val="2"/>
      </rPr>
      <t xml:space="preserve">NG </t>
    </r>
    <r>
      <rPr>
        <sz val="8"/>
        <color rgb="FF494D4B"/>
        <rFont val="Arial"/>
        <family val="2"/>
      </rPr>
      <t>PIECES</t>
    </r>
  </si>
  <si>
    <r>
      <rPr>
        <sz val="8"/>
        <color rgb="FF494D4B"/>
        <rFont val="Arial"/>
        <family val="2"/>
      </rPr>
      <t>COUNTERTOPINDUCTION RANGES</t>
    </r>
  </si>
  <si>
    <r>
      <rPr>
        <sz val="8"/>
        <color rgb="FF494D4B"/>
        <rFont val="Arial"/>
        <family val="2"/>
      </rPr>
      <t>CHAFERS/CARVI NG  STATIONS</t>
    </r>
  </si>
  <si>
    <r>
      <rPr>
        <sz val="8"/>
        <color rgb="FF494D4B"/>
        <rFont val="Arial"/>
        <family val="2"/>
      </rPr>
      <t xml:space="preserve">SAUTE </t>
    </r>
    <r>
      <rPr>
        <sz val="8"/>
        <color rgb="FF333836"/>
        <rFont val="Arial"/>
        <family val="2"/>
      </rPr>
      <t xml:space="preserve">PANS, </t>
    </r>
    <r>
      <rPr>
        <sz val="8"/>
        <color rgb="FF494D4B"/>
        <rFont val="Arial"/>
        <family val="2"/>
      </rPr>
      <t>12.25</t>
    </r>
  </si>
  <si>
    <r>
      <rPr>
        <sz val="8"/>
        <color rgb="FF494D4B"/>
        <rFont val="Arial"/>
        <family val="2"/>
      </rPr>
      <t>BAR CART: 9'</t>
    </r>
  </si>
  <si>
    <r>
      <rPr>
        <sz val="8"/>
        <color rgb="FF494D4B"/>
        <rFont val="Arial"/>
        <family val="2"/>
      </rPr>
      <t>SIGNAGE/GRAPHI CS/MENU BOARDS</t>
    </r>
  </si>
  <si>
    <r>
      <rPr>
        <sz val="8"/>
        <color rgb="FF595D5D"/>
        <rFont val="Arial"/>
        <family val="2"/>
      </rPr>
      <t xml:space="preserve">08VC </t>
    </r>
    <r>
      <rPr>
        <sz val="8"/>
        <color rgb="FF333836"/>
        <rFont val="Arial"/>
        <family val="2"/>
      </rPr>
      <t>10</t>
    </r>
  </si>
  <si>
    <r>
      <rPr>
        <sz val="8"/>
        <color rgb="FF494D4B"/>
        <rFont val="Arial"/>
        <family val="2"/>
      </rPr>
      <t xml:space="preserve">FOOD &amp; BEVERAGE </t>
    </r>
    <r>
      <rPr>
        <sz val="8"/>
        <color rgb="FF595D5D"/>
        <rFont val="Arial"/>
        <family val="2"/>
      </rPr>
      <t>CAR</t>
    </r>
    <r>
      <rPr>
        <sz val="8"/>
        <color rgb="FF333836"/>
        <rFont val="Arial"/>
        <family val="2"/>
      </rPr>
      <t>TS</t>
    </r>
  </si>
  <si>
    <r>
      <rPr>
        <sz val="8"/>
        <color rgb="FF494D4B"/>
        <rFont val="Arial"/>
        <family val="2"/>
      </rPr>
      <t>15VC06</t>
    </r>
  </si>
  <si>
    <r>
      <rPr>
        <sz val="8"/>
        <color rgb="FF494D4B"/>
        <rFont val="Arial"/>
        <family val="2"/>
      </rPr>
      <t>55 GAL BINS W/LIDS, DOLLIES</t>
    </r>
  </si>
  <si>
    <r>
      <rPr>
        <sz val="8"/>
        <color rgb="FF494D4B"/>
        <rFont val="Arial"/>
        <family val="2"/>
      </rPr>
      <t xml:space="preserve">FOOD </t>
    </r>
    <r>
      <rPr>
        <sz val="8"/>
        <color rgb="FF595D5D"/>
        <rFont val="Arial"/>
        <family val="2"/>
      </rPr>
      <t xml:space="preserve">WARMERS/S </t>
    </r>
    <r>
      <rPr>
        <sz val="8"/>
        <color rgb="FF333836"/>
        <rFont val="Arial"/>
        <family val="2"/>
      </rPr>
      <t xml:space="preserve">HEET </t>
    </r>
    <r>
      <rPr>
        <sz val="8"/>
        <color rgb="FF494D4B"/>
        <rFont val="Arial"/>
        <family val="2"/>
      </rPr>
      <t>PAN RACKS</t>
    </r>
  </si>
  <si>
    <r>
      <rPr>
        <sz val="8"/>
        <color rgb="FF494D4B"/>
        <rFont val="Arial"/>
        <family val="2"/>
      </rPr>
      <t xml:space="preserve">BAKED GOODS DISPLAY </t>
    </r>
    <r>
      <rPr>
        <sz val="8"/>
        <color rgb="FF595D5D"/>
        <rFont val="Arial"/>
        <family val="2"/>
      </rPr>
      <t>CASE</t>
    </r>
  </si>
  <si>
    <r>
      <rPr>
        <sz val="8"/>
        <color rgb="FF494D4B"/>
        <rFont val="Arial"/>
        <family val="2"/>
      </rPr>
      <t>ROLLER GRILLS W/SNEEZEGUARDS</t>
    </r>
  </si>
  <si>
    <r>
      <rPr>
        <sz val="8"/>
        <color rgb="FF333836"/>
        <rFont val="Arial"/>
        <family val="2"/>
      </rPr>
      <t xml:space="preserve">FREEZERS </t>
    </r>
    <r>
      <rPr>
        <sz val="8"/>
        <color rgb="FF494D4B"/>
        <rFont val="Arial"/>
        <family val="2"/>
      </rPr>
      <t>AND REFRIGERATORS</t>
    </r>
  </si>
  <si>
    <r>
      <rPr>
        <sz val="8"/>
        <color rgb="FF494D4B"/>
        <rFont val="Arial"/>
        <family val="2"/>
      </rPr>
      <t xml:space="preserve">HEATED </t>
    </r>
    <r>
      <rPr>
        <sz val="8"/>
        <color rgb="FF595D5D"/>
        <rFont val="Arial"/>
        <family val="2"/>
      </rPr>
      <t>CABI</t>
    </r>
    <r>
      <rPr>
        <sz val="8"/>
        <color rgb="FF333836"/>
        <rFont val="Arial"/>
        <family val="2"/>
      </rPr>
      <t>NE</t>
    </r>
    <r>
      <rPr>
        <sz val="8"/>
        <color rgb="FF595D5D"/>
        <rFont val="Arial"/>
        <family val="2"/>
      </rPr>
      <t xml:space="preserve">TS, </t>
    </r>
    <r>
      <rPr>
        <sz val="8"/>
        <color rgb="FF494D4B"/>
        <rFont val="Arial"/>
        <family val="2"/>
      </rPr>
      <t>MOBILE</t>
    </r>
  </si>
  <si>
    <r>
      <rPr>
        <sz val="8"/>
        <color rgb="FF494D4B"/>
        <rFont val="Arial"/>
        <family val="2"/>
      </rPr>
      <t>WIRE SHELVING</t>
    </r>
  </si>
  <si>
    <r>
      <rPr>
        <sz val="8"/>
        <color rgb="FF494D4B"/>
        <rFont val="Arial"/>
        <family val="2"/>
      </rPr>
      <t>DISPLAY  CASES/MERCHANDISERS</t>
    </r>
  </si>
  <si>
    <r>
      <rPr>
        <sz val="8"/>
        <color rgb="FF494D4B"/>
        <rFont val="Arial"/>
        <family val="2"/>
      </rPr>
      <t xml:space="preserve">CONVECTION OVEN: ELEC, FULL </t>
    </r>
    <r>
      <rPr>
        <sz val="8"/>
        <color rgb="FF595D5D"/>
        <rFont val="Arial"/>
        <family val="2"/>
      </rPr>
      <t>SI</t>
    </r>
  </si>
  <si>
    <r>
      <rPr>
        <sz val="8"/>
        <color rgb="FF494D4B"/>
        <rFont val="Arial"/>
        <family val="2"/>
      </rPr>
      <t xml:space="preserve">WORK </t>
    </r>
    <r>
      <rPr>
        <sz val="8"/>
        <color rgb="FF333836"/>
        <rFont val="Arial"/>
        <family val="2"/>
      </rPr>
      <t>T</t>
    </r>
    <r>
      <rPr>
        <sz val="8"/>
        <color rgb="FF595D5D"/>
        <rFont val="Arial"/>
        <family val="2"/>
      </rPr>
      <t>AB</t>
    </r>
    <r>
      <rPr>
        <sz val="8"/>
        <color rgb="FF333836"/>
        <rFont val="Arial"/>
        <family val="2"/>
      </rPr>
      <t xml:space="preserve">LES </t>
    </r>
    <r>
      <rPr>
        <sz val="8"/>
        <color rgb="FF595D5D"/>
        <rFont val="Arial"/>
        <family val="2"/>
      </rPr>
      <t>W/CASTERS</t>
    </r>
  </si>
  <si>
    <r>
      <rPr>
        <sz val="8"/>
        <color rgb="FF333836"/>
        <rFont val="Arial"/>
        <family val="2"/>
      </rPr>
      <t>15VC06</t>
    </r>
  </si>
  <si>
    <r>
      <rPr>
        <sz val="8"/>
        <color rgb="FF494D4B"/>
        <rFont val="Arial"/>
        <family val="2"/>
      </rPr>
      <t>HOT PLATES/HOT FD MERCH/MWAVES</t>
    </r>
  </si>
  <si>
    <r>
      <rPr>
        <sz val="8"/>
        <color rgb="FF494D4B"/>
        <rFont val="Arial"/>
        <family val="2"/>
      </rPr>
      <t>SECURITY UNITS W/COVERS</t>
    </r>
  </si>
  <si>
    <r>
      <rPr>
        <sz val="8"/>
        <color rgb="FF494D4B"/>
        <rFont val="Arial"/>
        <family val="2"/>
      </rPr>
      <t>CONVECTION STEAMER</t>
    </r>
  </si>
  <si>
    <r>
      <rPr>
        <sz val="8"/>
        <color rgb="FF595D5D"/>
        <rFont val="Arial"/>
        <family val="2"/>
      </rPr>
      <t>15VC06</t>
    </r>
  </si>
  <si>
    <r>
      <rPr>
        <sz val="8"/>
        <color rgb="FF494D4B"/>
        <rFont val="Arial"/>
        <family val="2"/>
      </rPr>
      <t>PORTABLE BARS</t>
    </r>
  </si>
  <si>
    <r>
      <rPr>
        <sz val="8"/>
        <color rgb="FF494D4B"/>
        <rFont val="Arial"/>
        <family val="2"/>
      </rPr>
      <t xml:space="preserve">CONDIMENT </t>
    </r>
    <r>
      <rPr>
        <sz val="8"/>
        <color rgb="FF595D5D"/>
        <rFont val="Arial"/>
        <family val="2"/>
      </rPr>
      <t>PUMP S</t>
    </r>
    <r>
      <rPr>
        <sz val="8"/>
        <color rgb="FF333836"/>
        <rFont val="Arial"/>
        <family val="2"/>
      </rPr>
      <t>ER</t>
    </r>
    <r>
      <rPr>
        <sz val="8"/>
        <color rgb="FF595D5D"/>
        <rFont val="Arial"/>
        <family val="2"/>
      </rPr>
      <t>V</t>
    </r>
    <r>
      <rPr>
        <sz val="8"/>
        <color rgb="FF333836"/>
        <rFont val="Arial"/>
        <family val="2"/>
      </rPr>
      <t>ER</t>
    </r>
    <r>
      <rPr>
        <sz val="8"/>
        <color rgb="FF595D5D"/>
        <rFont val="Arial"/>
        <family val="2"/>
      </rPr>
      <t>S</t>
    </r>
  </si>
  <si>
    <r>
      <rPr>
        <sz val="8"/>
        <color rgb="FF595D5D"/>
        <rFont val="Arial"/>
        <family val="2"/>
      </rPr>
      <t xml:space="preserve">32 </t>
    </r>
    <r>
      <rPr>
        <sz val="8"/>
        <color rgb="FF333836"/>
        <rFont val="Arial"/>
        <family val="2"/>
      </rPr>
      <t>19</t>
    </r>
    <r>
      <rPr>
        <sz val="8"/>
        <color rgb="FF595D5D"/>
        <rFont val="Arial"/>
        <family val="2"/>
      </rPr>
      <t>3</t>
    </r>
  </si>
  <si>
    <r>
      <rPr>
        <sz val="8"/>
        <color rgb="FF494D4B"/>
        <rFont val="Arial"/>
        <family val="2"/>
      </rPr>
      <t>FRYERS: ELEC, MODEL SE14</t>
    </r>
  </si>
  <si>
    <r>
      <rPr>
        <sz val="8"/>
        <color rgb="FF494D4B"/>
        <rFont val="Arial"/>
        <family val="2"/>
      </rPr>
      <t xml:space="preserve">COCKTAIL TABLES </t>
    </r>
    <r>
      <rPr>
        <sz val="8"/>
        <color rgb="FF595D5D"/>
        <rFont val="Arial"/>
        <family val="2"/>
      </rPr>
      <t>W/SK</t>
    </r>
    <r>
      <rPr>
        <sz val="8"/>
        <color rgb="FF333836"/>
        <rFont val="Arial"/>
        <family val="2"/>
      </rPr>
      <t>IRTI</t>
    </r>
    <r>
      <rPr>
        <sz val="8"/>
        <color rgb="FF595D5D"/>
        <rFont val="Arial"/>
        <family val="2"/>
      </rPr>
      <t>NG</t>
    </r>
  </si>
  <si>
    <r>
      <rPr>
        <sz val="8"/>
        <color rgb="FF494D4B"/>
        <rFont val="Arial"/>
        <family val="2"/>
      </rPr>
      <t>POPCORN STAGING CAB/BUTTER DIS</t>
    </r>
  </si>
  <si>
    <r>
      <rPr>
        <sz val="8"/>
        <color rgb="FF494D4B"/>
        <rFont val="Arial"/>
        <family val="2"/>
      </rPr>
      <t xml:space="preserve">CHARBROILER </t>
    </r>
    <r>
      <rPr>
        <sz val="8"/>
        <color rgb="FF595D5D"/>
        <rFont val="Arial"/>
        <family val="2"/>
      </rPr>
      <t xml:space="preserve">&amp; </t>
    </r>
    <r>
      <rPr>
        <sz val="8"/>
        <color rgb="FF494D4B"/>
        <rFont val="Arial"/>
        <family val="2"/>
      </rPr>
      <t>EQUIPMENT STAND</t>
    </r>
  </si>
  <si>
    <r>
      <rPr>
        <sz val="8"/>
        <color rgb="FF595D5D"/>
        <rFont val="Arial"/>
        <family val="2"/>
      </rPr>
      <t>CONC</t>
    </r>
    <r>
      <rPr>
        <sz val="8"/>
        <color rgb="FF333836"/>
        <rFont val="Arial"/>
        <family val="2"/>
      </rPr>
      <t>ESSI</t>
    </r>
    <r>
      <rPr>
        <sz val="8"/>
        <color rgb="FF595D5D"/>
        <rFont val="Arial"/>
        <family val="2"/>
      </rPr>
      <t xml:space="preserve">ON </t>
    </r>
    <r>
      <rPr>
        <sz val="8"/>
        <color rgb="FF494D4B"/>
        <rFont val="Arial"/>
        <family val="2"/>
      </rPr>
      <t>STAND MODIFICATIONS</t>
    </r>
  </si>
  <si>
    <r>
      <rPr>
        <sz val="8"/>
        <color rgb="FF595D5D"/>
        <rFont val="Arial"/>
        <family val="2"/>
      </rPr>
      <t>CONDIME</t>
    </r>
    <r>
      <rPr>
        <sz val="8"/>
        <color rgb="FF333836"/>
        <rFont val="Arial"/>
        <family val="2"/>
      </rPr>
      <t xml:space="preserve">NT  </t>
    </r>
    <r>
      <rPr>
        <sz val="8"/>
        <color rgb="FF494D4B"/>
        <rFont val="Arial"/>
        <family val="2"/>
      </rPr>
      <t>DISPENSERS</t>
    </r>
  </si>
  <si>
    <r>
      <rPr>
        <sz val="8"/>
        <color rgb="FF494D4B"/>
        <rFont val="Arial"/>
        <family val="2"/>
      </rPr>
      <t>16VC01</t>
    </r>
  </si>
  <si>
    <r>
      <rPr>
        <sz val="8"/>
        <color rgb="FF494D4B"/>
        <rFont val="Arial"/>
        <family val="2"/>
      </rPr>
      <t>CLUB BARS/HAND SINK CREDENZA</t>
    </r>
  </si>
  <si>
    <r>
      <rPr>
        <sz val="8"/>
        <color rgb="FF494D4B"/>
        <rFont val="Arial"/>
        <family val="2"/>
      </rPr>
      <t>BAR BLENDERS</t>
    </r>
  </si>
  <si>
    <r>
      <rPr>
        <sz val="8"/>
        <color rgb="FF595D5D"/>
        <rFont val="Arial"/>
        <family val="2"/>
      </rPr>
      <t>16VC01</t>
    </r>
  </si>
  <si>
    <r>
      <rPr>
        <sz val="8"/>
        <color rgb="FF333836"/>
        <rFont val="Arial"/>
        <family val="2"/>
      </rPr>
      <t xml:space="preserve">LIGHTED </t>
    </r>
    <r>
      <rPr>
        <sz val="8"/>
        <color rgb="FF494D4B"/>
        <rFont val="Arial"/>
        <family val="2"/>
      </rPr>
      <t xml:space="preserve">MERCHANDISE </t>
    </r>
    <r>
      <rPr>
        <sz val="8"/>
        <color rgb="FF333836"/>
        <rFont val="Arial"/>
        <family val="2"/>
      </rPr>
      <t>DISPLAYS</t>
    </r>
  </si>
  <si>
    <r>
      <rPr>
        <sz val="8"/>
        <color rgb="FF333836"/>
        <rFont val="Arial"/>
        <family val="2"/>
      </rPr>
      <t>BA</t>
    </r>
    <r>
      <rPr>
        <sz val="8"/>
        <color rgb="FF595D5D"/>
        <rFont val="Arial"/>
        <family val="2"/>
      </rPr>
      <t xml:space="preserve">CK </t>
    </r>
    <r>
      <rPr>
        <sz val="8"/>
        <color rgb="FF494D4B"/>
        <rFont val="Arial"/>
        <family val="2"/>
      </rPr>
      <t>BAR &amp; BEER COOLERS</t>
    </r>
  </si>
  <si>
    <r>
      <rPr>
        <sz val="8"/>
        <color rgb="FF494D4B"/>
        <rFont val="Arial"/>
        <family val="2"/>
      </rPr>
      <t>HI-TOP CAFE TABLES/BAR STOOLS</t>
    </r>
  </si>
  <si>
    <r>
      <rPr>
        <sz val="8"/>
        <color rgb="FF494D4B"/>
        <rFont val="Arial"/>
        <family val="2"/>
      </rPr>
      <t xml:space="preserve">SIGNAGE FOR </t>
    </r>
    <r>
      <rPr>
        <sz val="8"/>
        <color rgb="FF595D5D"/>
        <rFont val="Arial"/>
        <family val="2"/>
      </rPr>
      <t>'</t>
    </r>
    <r>
      <rPr>
        <sz val="8"/>
        <color rgb="FF333836"/>
        <rFont val="Arial"/>
        <family val="2"/>
      </rPr>
      <t xml:space="preserve">THE </t>
    </r>
    <r>
      <rPr>
        <sz val="8"/>
        <color rgb="FF494D4B"/>
        <rFont val="Arial"/>
        <family val="2"/>
      </rPr>
      <t>GARAGE'</t>
    </r>
  </si>
  <si>
    <r>
      <rPr>
        <sz val="8"/>
        <color rgb="FFA5A7A7"/>
        <rFont val="Arial"/>
        <family val="2"/>
      </rPr>
      <t xml:space="preserve">Tacoma Dome 2727 East D Street </t>
    </r>
    <r>
      <rPr>
        <sz val="8"/>
        <color rgb="FF939393"/>
        <rFont val="Arial"/>
        <family val="2"/>
      </rPr>
      <t xml:space="preserve">Tacoma </t>
    </r>
    <r>
      <rPr>
        <sz val="8"/>
        <color rgb="FFB6B8B8"/>
        <rFont val="Arial"/>
        <family val="2"/>
      </rPr>
      <t xml:space="preserve">. </t>
    </r>
    <r>
      <rPr>
        <sz val="8"/>
        <color rgb="FFA5A7A7"/>
        <rFont val="Arial"/>
        <family val="2"/>
      </rPr>
      <t xml:space="preserve">WA 98421 </t>
    </r>
    <r>
      <rPr>
        <sz val="8"/>
        <color rgb="FF939393"/>
        <rFont val="Arial"/>
        <family val="2"/>
      </rPr>
      <t xml:space="preserve">P: </t>
    </r>
    <r>
      <rPr>
        <sz val="8"/>
        <color rgb="FFA5A7A7"/>
        <rFont val="Arial"/>
        <family val="2"/>
      </rPr>
      <t xml:space="preserve">253.593.7635  </t>
    </r>
    <r>
      <rPr>
        <sz val="8"/>
        <color rgb="FF939393"/>
        <rFont val="Arial"/>
        <family val="2"/>
      </rPr>
      <t xml:space="preserve">F: </t>
    </r>
    <r>
      <rPr>
        <sz val="8"/>
        <color rgb="FFA5A7A7"/>
        <rFont val="Arial"/>
        <family val="2"/>
      </rPr>
      <t>253.593.7650</t>
    </r>
  </si>
  <si>
    <t>IS THIS THE ENTIRE LIST?????</t>
  </si>
  <si>
    <r>
      <rPr>
        <sz val="22"/>
        <color rgb="FF546D89"/>
        <rFont val="Arial"/>
        <family val="2"/>
      </rPr>
      <t>:</t>
    </r>
    <r>
      <rPr>
        <b/>
        <sz val="22"/>
        <color rgb="FF546D89"/>
        <rFont val="Arial"/>
        <family val="2"/>
      </rPr>
      <t>Centerplate</t>
    </r>
  </si>
  <si>
    <r>
      <rPr>
        <b/>
        <sz val="18"/>
        <color rgb="FF3B423F"/>
        <rFont val="Arial"/>
        <family val="2"/>
      </rPr>
      <t xml:space="preserve">TACOMA DOME                    POS </t>
    </r>
    <r>
      <rPr>
        <b/>
        <i/>
        <sz val="19"/>
        <color rgb="FF3B423F"/>
        <rFont val="Arial"/>
        <family val="2"/>
      </rPr>
      <t xml:space="preserve">I </t>
    </r>
    <r>
      <rPr>
        <b/>
        <sz val="18"/>
        <color rgb="FF3B423F"/>
        <rFont val="Arial"/>
        <family val="2"/>
      </rPr>
      <t>IT EQUIPMENT</t>
    </r>
  </si>
  <si>
    <r>
      <rPr>
        <b/>
        <sz val="11"/>
        <color rgb="FF3B423F"/>
        <rFont val="Arial"/>
        <family val="2"/>
      </rPr>
      <t>1      Quest Venue Manager POS Systen by NCR</t>
    </r>
  </si>
  <si>
    <r>
      <rPr>
        <sz val="9"/>
        <color rgb="FF3B423F"/>
        <rFont val="Arial"/>
        <family val="2"/>
      </rPr>
      <t>System version update v2.29.2</t>
    </r>
  </si>
  <si>
    <r>
      <rPr>
        <sz val="9"/>
        <color rgb="FF3B423F"/>
        <rFont val="Arial"/>
        <family val="2"/>
      </rPr>
      <t>*See attached terminal listing report - 180 terminals</t>
    </r>
  </si>
  <si>
    <r>
      <rPr>
        <sz val="9"/>
        <color rgb="FF3B423F"/>
        <rFont val="Arial"/>
        <family val="2"/>
      </rPr>
      <t>*System is PCI compliant</t>
    </r>
  </si>
  <si>
    <r>
      <rPr>
        <b/>
        <sz val="11"/>
        <color rgb="FF3B423F"/>
        <rFont val="Arial"/>
        <family val="2"/>
      </rPr>
      <t>Make                       Model                                        Description</t>
    </r>
  </si>
  <si>
    <r>
      <rPr>
        <sz val="12"/>
        <color rgb="FF3B423F"/>
        <rFont val="Times New Roman"/>
        <family val="1"/>
      </rPr>
      <t xml:space="preserve">2      </t>
    </r>
    <r>
      <rPr>
        <sz val="12"/>
        <color rgb="FF3B423F"/>
        <rFont val="Arial"/>
        <family val="2"/>
      </rPr>
      <t xml:space="preserve"> </t>
    </r>
    <r>
      <rPr>
        <b/>
        <sz val="11"/>
        <color rgb="FF3B423F"/>
        <rFont val="Arial"/>
        <family val="2"/>
      </rPr>
      <t>Server Room</t>
    </r>
  </si>
  <si>
    <r>
      <rPr>
        <sz val="9"/>
        <color rgb="FF3B423F"/>
        <rFont val="Arial"/>
        <family val="2"/>
      </rPr>
      <t>Dell                    Power Edge server R210            cp77867 DC1</t>
    </r>
  </si>
  <si>
    <r>
      <rPr>
        <sz val="9"/>
        <color rgb="FF3B423F"/>
        <rFont val="Arial"/>
        <family val="2"/>
      </rPr>
      <t>Dell                 Power Edge server R210            cp77867 DC2 Dell       Power Edge server R430        cp77867H-001 Watchguard       Firebox M200                               security firewall</t>
    </r>
  </si>
  <si>
    <r>
      <rPr>
        <sz val="9"/>
        <color rgb="FF3B423F"/>
        <rFont val="Arial"/>
        <family val="2"/>
      </rPr>
      <t>Netgear             switch                                            16 port</t>
    </r>
  </si>
  <si>
    <r>
      <rPr>
        <sz val="9"/>
        <color rgb="FF3B423F"/>
        <rFont val="Arial"/>
        <family val="2"/>
      </rPr>
      <t>PowerConnect  2824 switch                                  24 port</t>
    </r>
  </si>
  <si>
    <r>
      <rPr>
        <sz val="9"/>
        <color rgb="FF3B423F"/>
        <rFont val="Arial"/>
        <family val="2"/>
      </rPr>
      <t>APC                                                                         battery backup</t>
    </r>
  </si>
  <si>
    <r>
      <rPr>
        <sz val="11"/>
        <color rgb="FF3B423F"/>
        <rFont val="Times New Roman"/>
        <family val="1"/>
      </rPr>
      <t xml:space="preserve">3   </t>
    </r>
    <r>
      <rPr>
        <sz val="11"/>
        <color rgb="FF3B423F"/>
        <rFont val="Arial"/>
        <family val="2"/>
      </rPr>
      <t xml:space="preserve"> </t>
    </r>
    <r>
      <rPr>
        <b/>
        <sz val="11"/>
        <color rgb="FF3B423F"/>
        <rFont val="Arial"/>
        <family val="2"/>
      </rPr>
      <t>Desktop CPU's</t>
    </r>
  </si>
  <si>
    <r>
      <rPr>
        <sz val="9"/>
        <color rgb="FF3B423F"/>
        <rFont val="Arial"/>
        <family val="2"/>
      </rPr>
      <t>PC 1         Dell</t>
    </r>
  </si>
  <si>
    <r>
      <rPr>
        <sz val="9"/>
        <color rgb="FF3B423F"/>
        <rFont val="Arial"/>
        <family val="2"/>
      </rPr>
      <t>PC 2          Dell</t>
    </r>
  </si>
  <si>
    <r>
      <rPr>
        <sz val="9"/>
        <color rgb="FF3B423F"/>
        <rFont val="Arial"/>
        <family val="2"/>
      </rPr>
      <t>PC 3         Dell</t>
    </r>
  </si>
  <si>
    <r>
      <rPr>
        <sz val="9"/>
        <color rgb="FF3B423F"/>
        <rFont val="Arial"/>
        <family val="2"/>
      </rPr>
      <t>PC 4          Dell</t>
    </r>
  </si>
  <si>
    <r>
      <rPr>
        <sz val="9"/>
        <color rgb="FF3B423F"/>
        <rFont val="Arial"/>
        <family val="2"/>
      </rPr>
      <t>PC 5         Dell</t>
    </r>
  </si>
  <si>
    <r>
      <rPr>
        <sz val="9"/>
        <color rgb="FF3B423F"/>
        <rFont val="Arial"/>
        <family val="2"/>
      </rPr>
      <t>PC 6         Dell</t>
    </r>
  </si>
  <si>
    <r>
      <rPr>
        <sz val="9"/>
        <color rgb="FF3B423F"/>
        <rFont val="Arial"/>
        <family val="2"/>
      </rPr>
      <t>PC 7         Dell</t>
    </r>
  </si>
  <si>
    <r>
      <rPr>
        <b/>
        <sz val="14"/>
        <color rgb="FF3B423F"/>
        <rFont val="Times New Roman"/>
        <family val="1"/>
      </rPr>
      <t xml:space="preserve">4    </t>
    </r>
    <r>
      <rPr>
        <b/>
        <sz val="14"/>
        <color rgb="FF3B423F"/>
        <rFont val="Arial"/>
        <family val="2"/>
      </rPr>
      <t xml:space="preserve"> </t>
    </r>
    <r>
      <rPr>
        <b/>
        <sz val="13"/>
        <color rgb="FF3B423F"/>
        <rFont val="Arial"/>
        <family val="2"/>
      </rPr>
      <t>Printers</t>
    </r>
  </si>
  <si>
    <r>
      <rPr>
        <sz val="9"/>
        <color rgb="FF3B423F"/>
        <rFont val="Arial"/>
        <family val="2"/>
      </rPr>
      <t>HP</t>
    </r>
  </si>
  <si>
    <r>
      <rPr>
        <sz val="9"/>
        <color rgb="FF3B423F"/>
        <rFont val="Arial"/>
        <family val="2"/>
      </rPr>
      <t>HP HP HP HP</t>
    </r>
  </si>
  <si>
    <r>
      <rPr>
        <sz val="9"/>
        <color rgb="FF3B423F"/>
        <rFont val="Arial"/>
        <family val="2"/>
      </rPr>
      <t>Optiplex 790 w/Acer monitor</t>
    </r>
  </si>
  <si>
    <r>
      <rPr>
        <sz val="9"/>
        <color rgb="FF3B423F"/>
        <rFont val="Arial"/>
        <family val="2"/>
      </rPr>
      <t xml:space="preserve">Optiplex 790 </t>
    </r>
    <r>
      <rPr>
        <sz val="9"/>
        <color rgb="FF4D5452"/>
        <rFont val="Arial"/>
        <family val="2"/>
      </rPr>
      <t xml:space="preserve">w/Acer </t>
    </r>
    <r>
      <rPr>
        <sz val="9"/>
        <color rgb="FF3B423F"/>
        <rFont val="Arial"/>
        <family val="2"/>
      </rPr>
      <t xml:space="preserve">monitor Optiplex 790 w/Acer monitor Optiplex 790 </t>
    </r>
    <r>
      <rPr>
        <sz val="9"/>
        <color rgb="FF4D5452"/>
        <rFont val="Arial"/>
        <family val="2"/>
      </rPr>
      <t xml:space="preserve">w/Acer </t>
    </r>
    <r>
      <rPr>
        <sz val="9"/>
        <color rgb="FF3B423F"/>
        <rFont val="Arial"/>
        <family val="2"/>
      </rPr>
      <t xml:space="preserve">monitor Optiplex </t>
    </r>
    <r>
      <rPr>
        <sz val="9"/>
        <color rgb="FF4D5452"/>
        <rFont val="Arial"/>
        <family val="2"/>
      </rPr>
      <t xml:space="preserve">790 w/Acer </t>
    </r>
    <r>
      <rPr>
        <sz val="9"/>
        <color rgb="FF3B423F"/>
        <rFont val="Arial"/>
        <family val="2"/>
      </rPr>
      <t xml:space="preserve">monitor Optiplex 790 </t>
    </r>
    <r>
      <rPr>
        <sz val="9"/>
        <color rgb="FF4D5452"/>
        <rFont val="Arial"/>
        <family val="2"/>
      </rPr>
      <t xml:space="preserve">w/Acer </t>
    </r>
    <r>
      <rPr>
        <sz val="9"/>
        <color rgb="FF3B423F"/>
        <rFont val="Arial"/>
        <family val="2"/>
      </rPr>
      <t xml:space="preserve">monitor Optiplex 790 </t>
    </r>
    <r>
      <rPr>
        <sz val="9"/>
        <color rgb="FF4D5452"/>
        <rFont val="Arial"/>
        <family val="2"/>
      </rPr>
      <t xml:space="preserve">w/Acer </t>
    </r>
    <r>
      <rPr>
        <sz val="9"/>
        <color rgb="FF3B423F"/>
        <rFont val="Arial"/>
        <family val="2"/>
      </rPr>
      <t>monitor</t>
    </r>
  </si>
  <si>
    <r>
      <rPr>
        <sz val="9"/>
        <color rgb="FF3B423F"/>
        <rFont val="Arial"/>
        <family val="2"/>
      </rPr>
      <t>HP Laser Jet Pro 400</t>
    </r>
  </si>
  <si>
    <r>
      <rPr>
        <sz val="9"/>
        <color rgb="FF3B423F"/>
        <rFont val="Arial"/>
        <family val="2"/>
      </rPr>
      <t>HP Laser Jet Pro 400 HP Laser Jet Pro 300 HP Laser Jet Pro 300 HP Laser Jet 4200</t>
    </r>
  </si>
  <si>
    <r>
      <rPr>
        <sz val="9"/>
        <color rgb="FF3B423F"/>
        <rFont val="Arial"/>
        <family val="2"/>
      </rPr>
      <t xml:space="preserve">cpu with </t>
    </r>
    <r>
      <rPr>
        <sz val="9"/>
        <color rgb="FF4D5452"/>
        <rFont val="Arial"/>
        <family val="2"/>
      </rPr>
      <t xml:space="preserve">windows 7 </t>
    </r>
    <r>
      <rPr>
        <sz val="9"/>
        <color rgb="FF3B423F"/>
        <rFont val="Arial"/>
        <family val="2"/>
      </rPr>
      <t xml:space="preserve">Pro </t>
    </r>
    <r>
      <rPr>
        <sz val="10"/>
        <color rgb="FF4D5452"/>
        <rFont val="Times New Roman"/>
        <family val="1"/>
      </rPr>
      <t>&amp;</t>
    </r>
    <r>
      <rPr>
        <sz val="10"/>
        <color rgb="FF4D5452"/>
        <rFont val="Arial"/>
        <family val="2"/>
      </rPr>
      <t xml:space="preserve"> </t>
    </r>
    <r>
      <rPr>
        <sz val="9"/>
        <color rgb="FF3B423F"/>
        <rFont val="Arial"/>
        <family val="2"/>
      </rPr>
      <t>Quest QVM software</t>
    </r>
  </si>
  <si>
    <r>
      <rPr>
        <sz val="9"/>
        <color rgb="FF3B423F"/>
        <rFont val="Arial"/>
        <family val="2"/>
      </rPr>
      <t xml:space="preserve">cpu with </t>
    </r>
    <r>
      <rPr>
        <sz val="9"/>
        <color rgb="FF4D5452"/>
        <rFont val="Arial"/>
        <family val="2"/>
      </rPr>
      <t xml:space="preserve">windows </t>
    </r>
    <r>
      <rPr>
        <sz val="9"/>
        <color rgb="FF3B423F"/>
        <rFont val="Arial"/>
        <family val="2"/>
      </rPr>
      <t xml:space="preserve">7 Pro </t>
    </r>
    <r>
      <rPr>
        <sz val="9"/>
        <color rgb="FF4D5452"/>
        <rFont val="Arial"/>
        <family val="2"/>
      </rPr>
      <t xml:space="preserve">&amp; Quest </t>
    </r>
    <r>
      <rPr>
        <sz val="9"/>
        <color rgb="FF3B423F"/>
        <rFont val="Arial"/>
        <family val="2"/>
      </rPr>
      <t xml:space="preserve">QVM software cpu with </t>
    </r>
    <r>
      <rPr>
        <sz val="9"/>
        <color rgb="FF4D5452"/>
        <rFont val="Arial"/>
        <family val="2"/>
      </rPr>
      <t xml:space="preserve">windows </t>
    </r>
    <r>
      <rPr>
        <sz val="9"/>
        <color rgb="FF3B423F"/>
        <rFont val="Arial"/>
        <family val="2"/>
      </rPr>
      <t xml:space="preserve">7 Pro </t>
    </r>
    <r>
      <rPr>
        <sz val="9"/>
        <color rgb="FF4D5452"/>
        <rFont val="Arial"/>
        <family val="2"/>
      </rPr>
      <t xml:space="preserve">&amp; </t>
    </r>
    <r>
      <rPr>
        <sz val="9"/>
        <color rgb="FF3B423F"/>
        <rFont val="Arial"/>
        <family val="2"/>
      </rPr>
      <t xml:space="preserve">Quest QVM software cpu with </t>
    </r>
    <r>
      <rPr>
        <sz val="9"/>
        <color rgb="FF4D5452"/>
        <rFont val="Arial"/>
        <family val="2"/>
      </rPr>
      <t xml:space="preserve">windows </t>
    </r>
    <r>
      <rPr>
        <sz val="9"/>
        <color rgb="FF3B423F"/>
        <rFont val="Arial"/>
        <family val="2"/>
      </rPr>
      <t xml:space="preserve">7 Pro </t>
    </r>
    <r>
      <rPr>
        <sz val="9"/>
        <color rgb="FF4D5452"/>
        <rFont val="Arial"/>
        <family val="2"/>
      </rPr>
      <t xml:space="preserve">&amp; </t>
    </r>
    <r>
      <rPr>
        <sz val="9"/>
        <color rgb="FF3B423F"/>
        <rFont val="Arial"/>
        <family val="2"/>
      </rPr>
      <t xml:space="preserve">Quest QVM software cpu with </t>
    </r>
    <r>
      <rPr>
        <sz val="9"/>
        <color rgb="FF4D5452"/>
        <rFont val="Arial"/>
        <family val="2"/>
      </rPr>
      <t xml:space="preserve">windows </t>
    </r>
    <r>
      <rPr>
        <sz val="9"/>
        <color rgb="FF3B423F"/>
        <rFont val="Arial"/>
        <family val="2"/>
      </rPr>
      <t xml:space="preserve">7 Pro </t>
    </r>
    <r>
      <rPr>
        <sz val="9"/>
        <color rgb="FF4D5452"/>
        <rFont val="Arial"/>
        <family val="2"/>
      </rPr>
      <t xml:space="preserve">&amp; </t>
    </r>
    <r>
      <rPr>
        <sz val="9"/>
        <color rgb="FF3B423F"/>
        <rFont val="Arial"/>
        <family val="2"/>
      </rPr>
      <t xml:space="preserve">Quest QVM software cpu with </t>
    </r>
    <r>
      <rPr>
        <sz val="9"/>
        <color rgb="FF4D5452"/>
        <rFont val="Arial"/>
        <family val="2"/>
      </rPr>
      <t xml:space="preserve">windows 7 </t>
    </r>
    <r>
      <rPr>
        <sz val="9"/>
        <color rgb="FF3B423F"/>
        <rFont val="Arial"/>
        <family val="2"/>
      </rPr>
      <t xml:space="preserve">Pro </t>
    </r>
    <r>
      <rPr>
        <sz val="9"/>
        <color rgb="FF4D5452"/>
        <rFont val="Arial"/>
        <family val="2"/>
      </rPr>
      <t xml:space="preserve">&amp; </t>
    </r>
    <r>
      <rPr>
        <sz val="9"/>
        <color rgb="FF3B423F"/>
        <rFont val="Arial"/>
        <family val="2"/>
      </rPr>
      <t xml:space="preserve">Quest QVM software </t>
    </r>
    <r>
      <rPr>
        <sz val="9"/>
        <color rgb="FF4D5452"/>
        <rFont val="Arial"/>
        <family val="2"/>
      </rPr>
      <t xml:space="preserve">cpu </t>
    </r>
    <r>
      <rPr>
        <sz val="9"/>
        <color rgb="FF3B423F"/>
        <rFont val="Arial"/>
        <family val="2"/>
      </rPr>
      <t xml:space="preserve">with </t>
    </r>
    <r>
      <rPr>
        <sz val="9"/>
        <color rgb="FF4D5452"/>
        <rFont val="Arial"/>
        <family val="2"/>
      </rPr>
      <t xml:space="preserve">windows 7 </t>
    </r>
    <r>
      <rPr>
        <sz val="9"/>
        <color rgb="FF3B423F"/>
        <rFont val="Arial"/>
        <family val="2"/>
      </rPr>
      <t>Pro</t>
    </r>
  </si>
  <si>
    <r>
      <rPr>
        <sz val="9"/>
        <color rgb="FF3B423F"/>
        <rFont val="Arial"/>
        <family val="2"/>
      </rPr>
      <t xml:space="preserve">black </t>
    </r>
    <r>
      <rPr>
        <sz val="10"/>
        <color rgb="FF4D5452"/>
        <rFont val="Times New Roman"/>
        <family val="1"/>
      </rPr>
      <t>&amp;</t>
    </r>
    <r>
      <rPr>
        <sz val="10"/>
        <color rgb="FF4D5452"/>
        <rFont val="Arial"/>
        <family val="2"/>
      </rPr>
      <t xml:space="preserve"> </t>
    </r>
    <r>
      <rPr>
        <sz val="9"/>
        <color rgb="FF4D5452"/>
        <rFont val="Arial"/>
        <family val="2"/>
      </rPr>
      <t xml:space="preserve">white </t>
    </r>
    <r>
      <rPr>
        <sz val="9"/>
        <color rgb="FF3B423F"/>
        <rFont val="Arial"/>
        <family val="2"/>
      </rPr>
      <t>printer</t>
    </r>
  </si>
  <si>
    <r>
      <rPr>
        <sz val="9"/>
        <color rgb="FF3B423F"/>
        <rFont val="Arial"/>
        <family val="2"/>
      </rPr>
      <t xml:space="preserve">black </t>
    </r>
    <r>
      <rPr>
        <sz val="10"/>
        <color rgb="FF3B423F"/>
        <rFont val="Times New Roman"/>
        <family val="1"/>
      </rPr>
      <t>&amp;</t>
    </r>
    <r>
      <rPr>
        <sz val="10"/>
        <color rgb="FF3B423F"/>
        <rFont val="Arial"/>
        <family val="2"/>
      </rPr>
      <t xml:space="preserve"> </t>
    </r>
    <r>
      <rPr>
        <sz val="9"/>
        <color rgb="FF3B423F"/>
        <rFont val="Arial"/>
        <family val="2"/>
      </rPr>
      <t>white printer co</t>
    </r>
    <r>
      <rPr>
        <sz val="9"/>
        <color rgb="FF1F2623"/>
        <rFont val="Arial"/>
        <family val="2"/>
      </rPr>
      <t>l</t>
    </r>
    <r>
      <rPr>
        <sz val="9"/>
        <color rgb="FF3B423F"/>
        <rFont val="Arial"/>
        <family val="2"/>
      </rPr>
      <t>or  printer</t>
    </r>
  </si>
  <si>
    <r>
      <rPr>
        <sz val="9"/>
        <color rgb="FF3B423F"/>
        <rFont val="Arial"/>
        <family val="2"/>
      </rPr>
      <t>co</t>
    </r>
    <r>
      <rPr>
        <sz val="9"/>
        <color rgb="FF1F2623"/>
        <rFont val="Arial"/>
        <family val="2"/>
      </rPr>
      <t>l</t>
    </r>
    <r>
      <rPr>
        <sz val="9"/>
        <color rgb="FF3B423F"/>
        <rFont val="Arial"/>
        <family val="2"/>
      </rPr>
      <t>or printer</t>
    </r>
  </si>
  <si>
    <r>
      <rPr>
        <sz val="9"/>
        <color rgb="FF3B423F"/>
        <rFont val="Arial"/>
        <family val="2"/>
      </rPr>
      <t>b</t>
    </r>
    <r>
      <rPr>
        <sz val="9"/>
        <color rgb="FF1F2623"/>
        <rFont val="Arial"/>
        <family val="2"/>
      </rPr>
      <t>l</t>
    </r>
    <r>
      <rPr>
        <sz val="9"/>
        <color rgb="FF3B423F"/>
        <rFont val="Arial"/>
        <family val="2"/>
      </rPr>
      <t>ack &amp; white printer</t>
    </r>
  </si>
  <si>
    <r>
      <rPr>
        <sz val="8"/>
        <color rgb="FFA5A7A7"/>
        <rFont val="Arial"/>
        <family val="2"/>
      </rPr>
      <t xml:space="preserve">Tacoma Dome   2727 East D Street   Tacoma, WA 98421   </t>
    </r>
    <r>
      <rPr>
        <sz val="8"/>
        <color rgb="FF8C8C8C"/>
        <rFont val="Arial"/>
        <family val="2"/>
      </rPr>
      <t xml:space="preserve">P: </t>
    </r>
    <r>
      <rPr>
        <sz val="8"/>
        <color rgb="FFA5A7A7"/>
        <rFont val="Arial"/>
        <family val="2"/>
      </rPr>
      <t xml:space="preserve">253.593.7635    </t>
    </r>
    <r>
      <rPr>
        <sz val="8"/>
        <color rgb="FF8C8C8C"/>
        <rFont val="Arial"/>
        <family val="2"/>
      </rPr>
      <t xml:space="preserve">F: </t>
    </r>
    <r>
      <rPr>
        <sz val="8"/>
        <color rgb="FFA5A7A7"/>
        <rFont val="Arial"/>
        <family val="2"/>
      </rPr>
      <t xml:space="preserve">253 </t>
    </r>
    <r>
      <rPr>
        <sz val="8"/>
        <color rgb="FF8C8C8C"/>
        <rFont val="Arial"/>
        <family val="2"/>
      </rPr>
      <t>.</t>
    </r>
    <r>
      <rPr>
        <sz val="8"/>
        <color rgb="FFA5A7A7"/>
        <rFont val="Arial"/>
        <family val="2"/>
      </rPr>
      <t>593.7650</t>
    </r>
  </si>
  <si>
    <t>Overlook Club</t>
  </si>
  <si>
    <t>Concessions Dome Exhibition Hall</t>
  </si>
  <si>
    <t>Catering Convention Center</t>
  </si>
  <si>
    <t>Catering Dome</t>
  </si>
  <si>
    <t>Concessions Convention Center</t>
  </si>
  <si>
    <t>Dome Overlook Club</t>
  </si>
  <si>
    <t>Convention Center AMOUNT</t>
  </si>
  <si>
    <t>Dome AMOUNT</t>
  </si>
  <si>
    <t>TOTAL AMOUNT</t>
  </si>
  <si>
    <t/>
  </si>
  <si>
    <t>Description</t>
  </si>
  <si>
    <t>End Date</t>
  </si>
  <si>
    <t>Status</t>
  </si>
  <si>
    <t>Salesperson</t>
  </si>
  <si>
    <t>Type</t>
  </si>
  <si>
    <t>F&amp;B Minimum</t>
  </si>
  <si>
    <t>Planned Total Revenue</t>
  </si>
  <si>
    <t>Forecast Attendance</t>
  </si>
  <si>
    <t>January, 2018 - Count: 3</t>
  </si>
  <si>
    <t>Bargreen Ellingson Annual Sales Meeting</t>
  </si>
  <si>
    <t>Contract Executed (30)</t>
  </si>
  <si>
    <t>Potvin Bird, Chelene</t>
  </si>
  <si>
    <t>Meeting (MTG)</t>
  </si>
  <si>
    <t>AAA South End Cruise Show 2018</t>
  </si>
  <si>
    <t>Solomon, Ginny</t>
  </si>
  <si>
    <t>Trade Show - Consumer (CNSMR)</t>
  </si>
  <si>
    <t>22nd Annual WOSSA Conference</t>
  </si>
  <si>
    <t>Contract Issued (29)</t>
  </si>
  <si>
    <t>Johnson, Rachel</t>
  </si>
  <si>
    <t>Convention, Association (CONV)</t>
  </si>
  <si>
    <t>2017 for 2018</t>
  </si>
  <si>
    <t>2018 for 2018</t>
  </si>
  <si>
    <t>February, 2018 - Count: 4</t>
  </si>
  <si>
    <t>Sell-abration 2018</t>
  </si>
  <si>
    <t>Trade Show - Business to Business (TSBB)</t>
  </si>
  <si>
    <t>The Best of the NW Cheerleading and Dance Championship 2018</t>
  </si>
  <si>
    <t>Eaton, Miles</t>
  </si>
  <si>
    <t>Competition (COMP)</t>
  </si>
  <si>
    <t>Northwest PBIS Network Annual Conference</t>
  </si>
  <si>
    <t>Conference (CONF)</t>
  </si>
  <si>
    <t>WSBA - Winter Bar Exam 2018</t>
  </si>
  <si>
    <t>Other (OT)</t>
  </si>
  <si>
    <t>March, 2018 - Count: 7</t>
  </si>
  <si>
    <t>Managing Stormwater in Washington 2018</t>
  </si>
  <si>
    <t>Looney, Leanne</t>
  </si>
  <si>
    <t>Economic Development Board Annual Meeting and Luncheon 2018</t>
  </si>
  <si>
    <t>Remodeling Exposition 2018</t>
  </si>
  <si>
    <t>NAEP 2018 Annual Conference</t>
  </si>
  <si>
    <t>Move Productions-2018</t>
  </si>
  <si>
    <t>Washington Association of Bilingual Education</t>
  </si>
  <si>
    <t>Washington State Association of Public-Safety Communications Officials- Western Regional Conference 2018</t>
  </si>
  <si>
    <t>April, 2018 - Count: 5</t>
  </si>
  <si>
    <t>Alliance For Innovation- Transforming Local Government Conference 2018</t>
  </si>
  <si>
    <t>Northwest Public Power Association</t>
  </si>
  <si>
    <t>Partners in Emergency Preparedness Conference 2018</t>
  </si>
  <si>
    <t>Ash Productions-2018</t>
  </si>
  <si>
    <t>Am Water Works Assn Pacific Northwest Annual Convention</t>
  </si>
  <si>
    <t>May, 2018 - Count: 5</t>
  </si>
  <si>
    <t>Infant and Early Childhood Conference - 2018</t>
  </si>
  <si>
    <t>2018 WASBO Annual Conference</t>
  </si>
  <si>
    <t>`</t>
  </si>
  <si>
    <t>Travel Expo 2018</t>
  </si>
  <si>
    <t>Exhibition (EXHIB)</t>
  </si>
  <si>
    <t>Efficiency Exchange 2018</t>
  </si>
  <si>
    <t>Showstopper American Dance Championship 2018</t>
  </si>
  <si>
    <t>June, 2018 - Count: 1</t>
  </si>
  <si>
    <t>Washington State Chapter P.E.O. Sisterhood 2018</t>
  </si>
  <si>
    <t>July, 2018 - Count: 3</t>
  </si>
  <si>
    <t>Elite Dance Camps</t>
  </si>
  <si>
    <t>Tekakwitha Conference</t>
  </si>
  <si>
    <t>WSBA - Summer Bar Exam 2018</t>
  </si>
  <si>
    <t>August, 2018 - Count: 2</t>
  </si>
  <si>
    <t>Washington School Nutrition Association-2018</t>
  </si>
  <si>
    <t>NW Tow Expo 2018</t>
  </si>
  <si>
    <t>September, 2018 - Count: 2</t>
  </si>
  <si>
    <t>NHRMA Annual Conference &amp; Tradeshow 2018</t>
  </si>
  <si>
    <t>2018 Pacific Northwest Veterinary Conference</t>
  </si>
  <si>
    <t>October, 2018 - Count: 4</t>
  </si>
  <si>
    <t>2018 PTWA Fall Conference</t>
  </si>
  <si>
    <t>WA State Society for Healthcare Engineering</t>
  </si>
  <si>
    <t>NWCUA 2018 Annual Convention</t>
  </si>
  <si>
    <t>2018 PNW PGA Merchandise Show</t>
  </si>
  <si>
    <t>November, 2018 - Count: 2</t>
  </si>
  <si>
    <t>Washington State Association of Counties 2018 County Leaders</t>
  </si>
  <si>
    <t>NWAC Volleyball Tournament 2018</t>
  </si>
  <si>
    <t>December, 2018 - Count: 0</t>
  </si>
  <si>
    <t>2018 TOTALS</t>
  </si>
  <si>
    <t>Title</t>
  </si>
  <si>
    <t>General Manager</t>
  </si>
  <si>
    <t>Banquet Manager</t>
  </si>
  <si>
    <t>Assistant Banquet Manager</t>
  </si>
  <si>
    <t>Concessions and Bar Manager</t>
  </si>
  <si>
    <t>Executive Chef</t>
  </si>
  <si>
    <t>Sous Chef</t>
  </si>
  <si>
    <t>Catering Sales Manager</t>
  </si>
  <si>
    <t>Assistant Catering Sales Manager</t>
  </si>
  <si>
    <t>Office Manager</t>
  </si>
  <si>
    <t>Kitchen Steward/Purchasing</t>
  </si>
  <si>
    <t>Add Other Mananagement Postions</t>
  </si>
  <si>
    <t>Average Annual Increase %</t>
  </si>
  <si>
    <t>Convention Center Annual Salary</t>
  </si>
  <si>
    <t>Dome Annual Salary</t>
  </si>
  <si>
    <t>Assistant General Manager</t>
  </si>
  <si>
    <t>Food &amp; Beverage Sales</t>
  </si>
  <si>
    <t>Bottled Beer</t>
  </si>
  <si>
    <t>Liquor</t>
  </si>
  <si>
    <t>Wine</t>
  </si>
  <si>
    <t>Concession Food</t>
  </si>
  <si>
    <t>Catering Food</t>
  </si>
  <si>
    <t>Total F&amp;B Sales</t>
  </si>
  <si>
    <t>Other Income</t>
  </si>
  <si>
    <t>Sub Contract Income</t>
  </si>
  <si>
    <t>Sub Contract Payout</t>
  </si>
  <si>
    <t>Total Other Income</t>
  </si>
  <si>
    <t>Total Gross Reciepts</t>
  </si>
  <si>
    <t>Product Cost</t>
  </si>
  <si>
    <t>Discounts</t>
  </si>
  <si>
    <t>Total Product Cost</t>
  </si>
  <si>
    <t>Payroll</t>
  </si>
  <si>
    <t>Management Salaries</t>
  </si>
  <si>
    <t>Variable Wages</t>
  </si>
  <si>
    <t>Service Charges/Billed Labor</t>
  </si>
  <si>
    <t>Payoll Taxes &amp; Benefits</t>
  </si>
  <si>
    <t>Total Payroll</t>
  </si>
  <si>
    <t>Other Operating Expenses</t>
  </si>
  <si>
    <t>Reserve Fund Equipment</t>
  </si>
  <si>
    <t>Total Other Operating Expenses</t>
  </si>
  <si>
    <t>Operating Profit/Loss</t>
  </si>
  <si>
    <t>Aramark Fee</t>
  </si>
  <si>
    <t>Aramark Incentive</t>
  </si>
  <si>
    <t>GTCTC Net Profit</t>
  </si>
  <si>
    <t>DESCRIPTION</t>
  </si>
  <si>
    <t>August 2016</t>
  </si>
  <si>
    <t>INVENTORY</t>
  </si>
  <si>
    <t>PRICE</t>
  </si>
  <si>
    <t>EXTENSION</t>
  </si>
  <si>
    <t>2.5 GALLON CAMTAINER</t>
  </si>
  <si>
    <t>5 GALLON CAMTAINER</t>
  </si>
  <si>
    <t>31x16x36" high 3 shelf KD cart</t>
  </si>
  <si>
    <t>CART 3 SHELF S/S 21"x 33" 700 lb. (LAKESIDE)</t>
  </si>
  <si>
    <t>FLATBED TRUCK 30"x60"-8" CASTERS 2000 LB. CAP.</t>
  </si>
  <si>
    <t>PALLET JACK-5500 LB. CAP.</t>
  </si>
  <si>
    <t>PLATE DINNER 10-5/8"</t>
  </si>
  <si>
    <t>STAINLESS PLATE COVER</t>
  </si>
  <si>
    <t>PLATE 8"</t>
  </si>
  <si>
    <t>PLATE 6-1/2"</t>
  </si>
  <si>
    <t>TEACUP 8 OZ.</t>
  </si>
  <si>
    <t>SAUCER 6"</t>
  </si>
  <si>
    <t>SOUP CUP - BULLION</t>
  </si>
  <si>
    <t>PLATE CARTS METRO</t>
  </si>
  <si>
    <t>TALL WINE GLASS</t>
  </si>
  <si>
    <t>RED WINE GLASS</t>
  </si>
  <si>
    <t>WATER GOBLET</t>
  </si>
  <si>
    <t>ROCKS GLASS</t>
  </si>
  <si>
    <t>MARGARITA GLASS</t>
  </si>
  <si>
    <t>MARTINI GLASS</t>
  </si>
  <si>
    <t>CHAMPAGNE FLUTE</t>
  </si>
  <si>
    <t>SALT &amp; PEPPER SHACKERS</t>
  </si>
  <si>
    <t>SUGAR CADDIES</t>
  </si>
  <si>
    <t>GLASSRACK TR-4</t>
  </si>
  <si>
    <t>GLASSRACK TR-6BBB</t>
  </si>
  <si>
    <t>GLASSRACK TR-11GG</t>
  </si>
  <si>
    <t>GLASSRACK TR-12HH</t>
  </si>
  <si>
    <t>GLASSRACK TR-12</t>
  </si>
  <si>
    <t>GLASSRACK TR-18JJ</t>
  </si>
  <si>
    <t>GLASSRACK TR-8DD</t>
  </si>
  <si>
    <t>GLASSRACK TR-7CCC</t>
  </si>
  <si>
    <t>GLASSRACK TR-5A</t>
  </si>
  <si>
    <t>GLASSRACK DOLLIES</t>
  </si>
  <si>
    <t>TEASPOON</t>
  </si>
  <si>
    <t>BOUILLON SPOON</t>
  </si>
  <si>
    <t>DINNER FORK</t>
  </si>
  <si>
    <t>SALAD FORK</t>
  </si>
  <si>
    <t xml:space="preserve">DINNER KNIFE </t>
  </si>
  <si>
    <t xml:space="preserve">KNIFE BUTTER </t>
  </si>
  <si>
    <t>ROUND CHAFER</t>
  </si>
  <si>
    <t>RECTANGLE CHAFER</t>
  </si>
  <si>
    <t>CHAFER CRATES</t>
  </si>
  <si>
    <t>COFFEE URN 5 GAL</t>
  </si>
  <si>
    <t>JUICE DISPENSER 2 GAL</t>
  </si>
  <si>
    <t>SLOTTED SERVING SPOON</t>
  </si>
  <si>
    <t>SOLID SERVING SPOON (124-126)</t>
  </si>
  <si>
    <t>SOLID SERVING SPOON (124-015)</t>
  </si>
  <si>
    <t>SERRATED CARVING KNIFE (METAL HANDEL)</t>
  </si>
  <si>
    <t>FORK 2-TINE</t>
  </si>
  <si>
    <t>PASTRY SERVER</t>
  </si>
  <si>
    <t>PUNCH LADLE</t>
  </si>
  <si>
    <t>service tongs</t>
  </si>
  <si>
    <t>TONGS (CARLISLE 607683)</t>
  </si>
  <si>
    <t>TONGS (CARLISLE 607550)</t>
  </si>
  <si>
    <t>TONGS (CARLISLE 607552)</t>
  </si>
  <si>
    <t>LADLE BLK PLASTIC</t>
  </si>
  <si>
    <t>BUTAINE BURNER</t>
  </si>
  <si>
    <t>CREAMER METAL</t>
  </si>
  <si>
    <t>CARAFE PLASTIC</t>
  </si>
  <si>
    <t>GOOSENECK 10 OZ. DRESSING DISH</t>
  </si>
  <si>
    <t>NUMBER STANDS 8"</t>
  </si>
  <si>
    <t>TABLE NUMBERS (TN 100)</t>
  </si>
  <si>
    <t>TABLE NUMBERS (TN 150)</t>
  </si>
  <si>
    <t>TABLE NUMBERS (TN 200)</t>
  </si>
  <si>
    <t>BASKET CHROME WIRE</t>
  </si>
  <si>
    <t>COFFEE POT POURER VOLLRATH</t>
  </si>
  <si>
    <t>COFFEE POTS (UPDATE #HB3022/6)</t>
  </si>
  <si>
    <t>WATER PITCHERS</t>
  </si>
  <si>
    <t>DRIP TRAYS</t>
  </si>
  <si>
    <t>WIRE FRAME BASKET (CAL-MIL 959)</t>
  </si>
  <si>
    <t>WIRE FRAME BASKET (CAL-MIL 973)</t>
  </si>
  <si>
    <t>COMBRO COVERS (5GAL SNAPDRAPE)</t>
  </si>
  <si>
    <t>TRAY STANDS CHROME</t>
  </si>
  <si>
    <t>TRAY STANDS WITH SHELF</t>
  </si>
  <si>
    <t>OVAL RUBBER COATED 27" TRAYS</t>
  </si>
  <si>
    <t xml:space="preserve">COCKTAIL TRAY 14" </t>
  </si>
  <si>
    <t>CAKE RISERS</t>
  </si>
  <si>
    <t>MIRROR TRAYS (CAL-MIL 411-12")</t>
  </si>
  <si>
    <t>MIRROR ROUND 32"</t>
  </si>
  <si>
    <t>MIRROR ROUND 24"</t>
  </si>
  <si>
    <t>BUFFET SNEEZE GUARD</t>
  </si>
  <si>
    <t>HEAT LAMP BONCHEF</t>
  </si>
  <si>
    <t>QUEEN MARY CART (LAKESIDE)</t>
  </si>
  <si>
    <t>RACK MOBILE TRAY (CHANNEL)</t>
  </si>
  <si>
    <t>WINE BUCKET STAND</t>
  </si>
  <si>
    <t xml:space="preserve">LEXAN COVERS 26X18X6 </t>
  </si>
  <si>
    <t>LEXAN COVERS 26X18X9</t>
  </si>
  <si>
    <t>COCKTAIL COVERS</t>
  </si>
  <si>
    <t>CHOCOLATE FOUTAIN 35" WITH CASE</t>
  </si>
  <si>
    <t>CHAMPAGNE/PUNCH FOUTAIN</t>
  </si>
  <si>
    <t>WAVY SIGN HOLDERS (280120-SILVER)</t>
  </si>
  <si>
    <t>WAVY SIGN HOLDERS (410019-SILVER)</t>
  </si>
  <si>
    <t>SILVER CUBE BASE CLIPS</t>
  </si>
  <si>
    <t>SMALL 3 TIER MERCHANDISER</t>
  </si>
  <si>
    <t>SMALL CYLINDER (410232)</t>
  </si>
  <si>
    <t>MEDIUM CYLINDER (410231)</t>
  </si>
  <si>
    <t>LARGE CYLINDER (410230)</t>
  </si>
  <si>
    <t>MERCHANDISER 2-TEIR (410223)</t>
  </si>
  <si>
    <t>MERCHANDISER 4-TEIR (410234)</t>
  </si>
  <si>
    <t>PEELER 3" STAINLESS STEAL</t>
  </si>
  <si>
    <t>KNIFE SERRATED 12"</t>
  </si>
  <si>
    <t>KNIFE CHEF 8"</t>
  </si>
  <si>
    <t>KNIFE CHEF 10"</t>
  </si>
  <si>
    <t>KNIFE PAIRING</t>
  </si>
  <si>
    <t>KNIFE OFFSET SCALLOPED 8"</t>
  </si>
  <si>
    <t>KNIFE RACK</t>
  </si>
  <si>
    <t>MANDOLIN</t>
  </si>
  <si>
    <t>ELECTRIC KNIFE SHARPENER</t>
  </si>
  <si>
    <t>3 WAY OIL STONE</t>
  </si>
  <si>
    <t>FULL PAN 2-1/2" DEEP</t>
  </si>
  <si>
    <t>FULL PAN 4" DEEP</t>
  </si>
  <si>
    <t>FULL PAN 4" DEEP PERFORATED</t>
  </si>
  <si>
    <t>FULL PAN 2-1/2" DEEP PERFORATED</t>
  </si>
  <si>
    <t>BONCHEF WIRE STAND</t>
  </si>
  <si>
    <t>BONCHEF PLATTER 21 1/2" X 13"</t>
  </si>
  <si>
    <t>BONCHEF PLATTER 10 3/4" X 19 3/16"</t>
  </si>
  <si>
    <t>BONCHEF PLATTER 11 7/8" X 21 3/16"</t>
  </si>
  <si>
    <t>BONCHEF BOWL STAND</t>
  </si>
  <si>
    <t xml:space="preserve">BONCHEF BOWL CONDIMENT </t>
  </si>
  <si>
    <t>BONCHEF BOWL GARNISH</t>
  </si>
  <si>
    <t>BONCHEF ROUND SMALL BOWLS</t>
  </si>
  <si>
    <t>BONCHEF TRIANGLE PLATTER</t>
  </si>
  <si>
    <t>BONCHEF PLATTER OVAL 18" X 24"</t>
  </si>
  <si>
    <t>BONCHEF PLATTER 18 3/4" X 24"</t>
  </si>
  <si>
    <t>BONCHEF PLATTER 15" X 22"</t>
  </si>
  <si>
    <t>BONCHEF PLATTER 26" 3/4 X 48"</t>
  </si>
  <si>
    <t>BONCHEF 12 QT BOWL</t>
  </si>
  <si>
    <t>MOP BUCKETS</t>
  </si>
  <si>
    <t>MOP HANDLE</t>
  </si>
  <si>
    <t>MOP HEAD 24 OZ.</t>
  </si>
  <si>
    <t>SQUEEGEE HANDLE 60" TAPERED END</t>
  </si>
  <si>
    <t>18x24x3/4" WHITE CUTTING BOARDS</t>
  </si>
  <si>
    <t>55 GALLON BRUTE CONTAINER-GRAY</t>
  </si>
  <si>
    <t>ROUND DOLLY FOR 55 GAL. TRASH CONT.</t>
  </si>
  <si>
    <t>TILT TRUCK 1 CU. YD-GRAY</t>
  </si>
  <si>
    <t>RECYCLE TILT TRUCK 1/2 CU. YD.-DK. BLUE</t>
  </si>
  <si>
    <t>LEXAN BIN 15"</t>
  </si>
  <si>
    <t>LEXAN BIN 9"</t>
  </si>
  <si>
    <t>LEXAN BIN 6"</t>
  </si>
  <si>
    <t>SPATULA METAL</t>
  </si>
  <si>
    <t>CHINA CAPS 12"</t>
  </si>
  <si>
    <t>CHINA CAPS 8"</t>
  </si>
  <si>
    <t>PADDLE STEEL 42"</t>
  </si>
  <si>
    <t>WIRE MESH STRAINER</t>
  </si>
  <si>
    <t>PASTRY BRUSH 2"</t>
  </si>
  <si>
    <t>OVEN MITTS 17"</t>
  </si>
  <si>
    <t>PASTRY BAGS 9"</t>
  </si>
  <si>
    <t>CAN OPENER BENCH MOUNT</t>
  </si>
  <si>
    <t>CUTTING BOARD DRY RACK</t>
  </si>
  <si>
    <t>LADDLES 4 OZ.</t>
  </si>
  <si>
    <t>LEMON WEDGER</t>
  </si>
  <si>
    <t>TOMATO SLICER</t>
  </si>
  <si>
    <t>PAN INSERT S-S 7.25 QT.</t>
  </si>
  <si>
    <t>PAN INSERT SIXTH PAN S-S 6" DEEP</t>
  </si>
  <si>
    <t>PAN INSERT THIRD PAN S-S 6" DEEP</t>
  </si>
  <si>
    <t>PAN INSERT HALF PAN S-S 6" DEEP</t>
  </si>
  <si>
    <t>PIZZA TRAY ALUMINUM ROUND 16"</t>
  </si>
  <si>
    <t>SPINNER SALAD MANUAL (19" X 16")</t>
  </si>
  <si>
    <t>SPATULA PLASTIC</t>
  </si>
  <si>
    <t>SAUCE POT 8.5 QT</t>
  </si>
  <si>
    <t>STOCK POT 20 QT</t>
  </si>
  <si>
    <t>STOCK POT 40 QT</t>
  </si>
  <si>
    <t>BRAZIER HEAVY DUTY PAN</t>
  </si>
  <si>
    <t>RINSER STAINLESS ALUMINUM</t>
  </si>
  <si>
    <t>DREDGERS ALUMINUM (VOLRATH 68181)</t>
  </si>
  <si>
    <t>DREDGERS ALUMINUM (VOLRATH 68183)</t>
  </si>
  <si>
    <t>COLANDER ALUMINUM (HALCO CA 1616)</t>
  </si>
  <si>
    <t>COLANDER ALUMINUM (HALCO CA 1611)</t>
  </si>
  <si>
    <t>ROASTER PAN HEAVY GAUGE</t>
  </si>
  <si>
    <t>PAN SAUTE 8"</t>
  </si>
  <si>
    <t>PAN SAUTE 12"</t>
  </si>
  <si>
    <t>DISHERS 4 OZ.</t>
  </si>
  <si>
    <t>DISHERS 5 1/3 OZ.</t>
  </si>
  <si>
    <t>DISHERS 3 1/4 OZ.</t>
  </si>
  <si>
    <t>DISHERS 1 OZ.</t>
  </si>
  <si>
    <t>FRENCH WHIP 12"</t>
  </si>
  <si>
    <t>FRENCH WHIP 18"</t>
  </si>
  <si>
    <t>BOWL &amp; STAND MOBILE 30 QT</t>
  </si>
  <si>
    <t>BOWL STAINLESS STEAL LG</t>
  </si>
  <si>
    <t>BOWL STAINLESS STEAL MED</t>
  </si>
  <si>
    <t>BOWL STAINLESS STEAL SM</t>
  </si>
  <si>
    <t>SAUCEPANS STAINLESS STEAL (VOLLRATH 67310)</t>
  </si>
  <si>
    <t>SAUCEPANS STAINLESS STEAL (VOLLRATH 67307)</t>
  </si>
  <si>
    <t>ICE SCOOPS</t>
  </si>
  <si>
    <t>SHEET PANS</t>
  </si>
  <si>
    <t>SHEET PAN CARTS</t>
  </si>
  <si>
    <t>ROUND GALLERY TRAYS (VOLLRATH 82130)</t>
  </si>
  <si>
    <t>SILVER SERVING TRAYS 14"</t>
  </si>
  <si>
    <t>LIQUID POURERS</t>
  </si>
  <si>
    <t>BAR CADDY</t>
  </si>
  <si>
    <t>CONDIMENT CADDY</t>
  </si>
  <si>
    <t>COCKTAIL SHACKERS</t>
  </si>
  <si>
    <t>WINE OPENER</t>
  </si>
  <si>
    <t>BOTTLE OPENER</t>
  </si>
  <si>
    <t>MIXER HAND HELD (ROBOT COUPE)</t>
  </si>
  <si>
    <t>DRINK  BLENDER VITA-PRO</t>
  </si>
  <si>
    <t>s/s cut glove</t>
  </si>
  <si>
    <t>bon chef plastic serving bowl item#53101</t>
  </si>
  <si>
    <t>bon chef plastic serving bowl item#53102</t>
  </si>
  <si>
    <t>bon chef plastic serving bowl item#103</t>
  </si>
  <si>
    <t>bon chef plastic serving bowl item #53107</t>
  </si>
  <si>
    <t>bon chef plastic servring bowl item #53108</t>
  </si>
  <si>
    <t>bon chef plastic serving bowl item #53109</t>
  </si>
  <si>
    <t xml:space="preserve">Golobe slicer </t>
  </si>
  <si>
    <t>soup chaffer</t>
  </si>
  <si>
    <t>bon chef chaffer</t>
  </si>
  <si>
    <t>chaffing dish box</t>
  </si>
  <si>
    <t>utility cart lakeside 400lbs</t>
  </si>
  <si>
    <t xml:space="preserve"> large whip 48"</t>
  </si>
  <si>
    <t>sliver swirl buffet table 30x96</t>
  </si>
  <si>
    <t>serpentine swirl buffet table</t>
  </si>
  <si>
    <t>serpentine table spandex</t>
  </si>
  <si>
    <t>rectangle table spandex</t>
  </si>
  <si>
    <t>COFFEE POTS new small black &amp; white</t>
  </si>
  <si>
    <t>cocktail spandex</t>
  </si>
  <si>
    <t>Roasting Rack for sheet pan</t>
  </si>
  <si>
    <t>roasting rack for 2" hotel pan</t>
  </si>
  <si>
    <t>Bowl shape soup cups</t>
  </si>
  <si>
    <t>Plate lids small for salad plates</t>
  </si>
  <si>
    <t>Pasta bowls</t>
  </si>
  <si>
    <t>coffee mugs</t>
  </si>
  <si>
    <t>demi toss sets</t>
  </si>
  <si>
    <t>qt stock pot 32qt</t>
  </si>
  <si>
    <t>half sheet pan</t>
  </si>
  <si>
    <t>cast iron tray</t>
  </si>
  <si>
    <t>large wok</t>
  </si>
  <si>
    <t>SHEET CAKE MOLD</t>
  </si>
  <si>
    <t>11' GLASS BOWL</t>
  </si>
  <si>
    <t xml:space="preserve">2' HALF PAN </t>
  </si>
  <si>
    <t>4' HALF PAN</t>
  </si>
  <si>
    <t>6TH PAN PLASTIC</t>
  </si>
  <si>
    <t>RED SANI BACKET</t>
  </si>
  <si>
    <t>stainless steel serving tray13.8"</t>
  </si>
  <si>
    <t>Hammerd metal tray 18.5"</t>
  </si>
  <si>
    <t>lakeside 3 shelf med. Duty utiliy cart</t>
  </si>
  <si>
    <t>SKIRT INVENTORY</t>
  </si>
  <si>
    <t>COLOR</t>
  </si>
  <si>
    <t>SIZE</t>
  </si>
  <si>
    <t xml:space="preserve">Black </t>
  </si>
  <si>
    <t>21.6 X 40</t>
  </si>
  <si>
    <t>SALT N PEPPER SHAKERS</t>
  </si>
  <si>
    <t>21.6 X 29</t>
  </si>
  <si>
    <t>MIRROR TILES</t>
  </si>
  <si>
    <t>17.6 X 29</t>
  </si>
  <si>
    <t>15 " # STANDS</t>
  </si>
  <si>
    <t>13.6 X 29</t>
  </si>
  <si>
    <t>8" # STANDS</t>
  </si>
  <si>
    <t xml:space="preserve">Grey </t>
  </si>
  <si>
    <t>21.6 x 29</t>
  </si>
  <si>
    <t>6" # STANDS</t>
  </si>
  <si>
    <t>17.6 x 29</t>
  </si>
  <si>
    <t>VOTIVES</t>
  </si>
  <si>
    <t>White</t>
  </si>
  <si>
    <t>13.6 x 29</t>
  </si>
  <si>
    <t>KITCHEN</t>
  </si>
  <si>
    <t>Combi-Dampfer</t>
  </si>
  <si>
    <t>mini skirts for top of sico table</t>
  </si>
  <si>
    <t>Alto Sham Quick Chiller</t>
  </si>
  <si>
    <t>Convection Ovens</t>
  </si>
  <si>
    <t>Slicers</t>
  </si>
  <si>
    <t>Vulcan Grill (72")</t>
  </si>
  <si>
    <t>SPANDEX for cocktail tables</t>
  </si>
  <si>
    <t>Black</t>
  </si>
  <si>
    <t>GRILLE</t>
  </si>
  <si>
    <t>Grey</t>
  </si>
  <si>
    <t>Fryer</t>
  </si>
  <si>
    <t>Convection Oven</t>
  </si>
  <si>
    <t>SPANDEX TABLE COVERS</t>
  </si>
  <si>
    <t>6' table covers</t>
  </si>
  <si>
    <t>8' table covers</t>
  </si>
  <si>
    <t>TDU with 3 Hot wells</t>
  </si>
  <si>
    <t>6' two teir sico covers</t>
  </si>
  <si>
    <t>TDU with small cold case</t>
  </si>
  <si>
    <t>6' open bar covers</t>
  </si>
  <si>
    <t>TDU for non perishables</t>
  </si>
  <si>
    <t>Condiment cart</t>
  </si>
  <si>
    <t>GOURMET GRILLE</t>
  </si>
  <si>
    <t>Qty</t>
  </si>
  <si>
    <t>TDU with with roll in Cold Refer</t>
  </si>
  <si>
    <t>Casio TE-8500F</t>
  </si>
  <si>
    <t>w/Credit card swipe</t>
  </si>
  <si>
    <t>This equipment was added after initial opening</t>
  </si>
  <si>
    <t>BAR</t>
  </si>
  <si>
    <t>Casio TE 2400</t>
  </si>
  <si>
    <t>TDU/ GnG</t>
  </si>
  <si>
    <t>Samsung 4S ER-650</t>
  </si>
  <si>
    <t>CREDIT CARD</t>
  </si>
  <si>
    <t>Ingenico iWL250</t>
  </si>
  <si>
    <t>Wireless</t>
  </si>
  <si>
    <t>Hypercom T7Plus</t>
  </si>
  <si>
    <r>
      <rPr>
        <u/>
        <sz val="11"/>
        <color rgb="FF282828"/>
        <rFont val="Arial"/>
        <family val="2"/>
      </rPr>
      <t>Description  </t>
    </r>
    <r>
      <rPr>
        <sz val="11"/>
        <color rgb="FF282828"/>
        <rFont val="Arial"/>
        <family val="2"/>
      </rPr>
      <t xml:space="preserve"> I</t>
    </r>
    <r>
      <rPr>
        <u/>
        <sz val="11"/>
        <color rgb="FF282828"/>
        <rFont val="Arial"/>
        <family val="2"/>
      </rPr>
      <t>tem Number</t>
    </r>
  </si>
  <si>
    <r>
      <rPr>
        <sz val="11"/>
        <color rgb="FF282828"/>
        <rFont val="Arial"/>
        <family val="2"/>
      </rPr>
      <t>Manufacturer</t>
    </r>
  </si>
  <si>
    <r>
      <rPr>
        <sz val="11"/>
        <color rgb="FF282828"/>
        <rFont val="Arial"/>
        <family val="2"/>
      </rPr>
      <t>Model#</t>
    </r>
  </si>
  <si>
    <r>
      <rPr>
        <sz val="11"/>
        <color rgb="FF282828"/>
        <rFont val="Arial"/>
        <family val="2"/>
      </rPr>
      <t>Serial#</t>
    </r>
  </si>
  <si>
    <r>
      <rPr>
        <u/>
        <sz val="11"/>
        <color rgb="FF282828"/>
        <rFont val="Arial"/>
        <family val="2"/>
      </rPr>
      <t>Service </t>
    </r>
    <r>
      <rPr>
        <u/>
        <sz val="12"/>
        <color rgb="FF282828"/>
        <rFont val="Arial"/>
        <family val="2"/>
      </rPr>
      <t>Agenc</t>
    </r>
  </si>
  <si>
    <r>
      <rPr>
        <u/>
        <sz val="11"/>
        <color rgb="FF282828"/>
        <rFont val="Arial"/>
        <family val="2"/>
      </rPr>
      <t>Phone #</t>
    </r>
  </si>
  <si>
    <r>
      <rPr>
        <sz val="11"/>
        <color rgb="FF282828"/>
        <rFont val="Arial"/>
        <family val="2"/>
      </rPr>
      <t>Air Curtain A001</t>
    </r>
  </si>
  <si>
    <r>
      <rPr>
        <sz val="11"/>
        <color rgb="FF282828"/>
        <rFont val="Arial"/>
        <family val="2"/>
      </rPr>
      <t>Mars</t>
    </r>
  </si>
  <si>
    <r>
      <rPr>
        <sz val="11"/>
        <color rgb="FF282828"/>
        <rFont val="Arial"/>
        <family val="2"/>
      </rPr>
      <t>72CH</t>
    </r>
  </si>
  <si>
    <r>
      <rPr>
        <sz val="11"/>
        <color rgb="FF282828"/>
        <rFont val="Arial"/>
        <family val="2"/>
      </rPr>
      <t>Factory</t>
    </r>
  </si>
  <si>
    <r>
      <rPr>
        <sz val="11"/>
        <color rgb="FF484848"/>
        <rFont val="Arial"/>
        <family val="2"/>
      </rPr>
      <t>323-770-1555</t>
    </r>
  </si>
  <si>
    <r>
      <rPr>
        <sz val="11"/>
        <color rgb="FF282828"/>
        <rFont val="Arial"/>
        <family val="2"/>
      </rPr>
      <t xml:space="preserve">Cold Storage Room
</t>
    </r>
    <r>
      <rPr>
        <sz val="11"/>
        <color rgb="FF282828"/>
        <rFont val="Arial"/>
        <family val="2"/>
      </rPr>
      <t>A002</t>
    </r>
  </si>
  <si>
    <r>
      <rPr>
        <sz val="11"/>
        <color rgb="FF282828"/>
        <rFont val="Arial"/>
        <family val="2"/>
      </rPr>
      <t>Refrigeration Mfg. Inc.</t>
    </r>
  </si>
  <si>
    <r>
      <rPr>
        <sz val="11"/>
        <color rgb="FF282828"/>
        <rFont val="Arial"/>
        <family val="2"/>
      </rPr>
      <t>Custom</t>
    </r>
  </si>
  <si>
    <r>
      <rPr>
        <sz val="11"/>
        <color rgb="FF484848"/>
        <rFont val="Arial"/>
        <family val="2"/>
      </rPr>
      <t>323-838-5510</t>
    </r>
  </si>
  <si>
    <r>
      <rPr>
        <sz val="11"/>
        <color rgb="FF282828"/>
        <rFont val="Arial"/>
        <family val="2"/>
      </rPr>
      <t xml:space="preserve">Refrigeration System
</t>
    </r>
    <r>
      <rPr>
        <sz val="11"/>
        <color rgb="FF282828"/>
        <rFont val="Arial"/>
        <family val="2"/>
      </rPr>
      <t>A003</t>
    </r>
  </si>
  <si>
    <r>
      <rPr>
        <sz val="11"/>
        <color rgb="FF282828"/>
        <rFont val="Arial"/>
        <family val="2"/>
      </rPr>
      <t>Coldzone</t>
    </r>
  </si>
  <si>
    <r>
      <rPr>
        <sz val="11"/>
        <color rgb="FF282828"/>
        <rFont val="Arial"/>
        <family val="2"/>
      </rPr>
      <t xml:space="preserve">Factory </t>
    </r>
    <r>
      <rPr>
        <sz val="11"/>
        <color rgb="FF484848"/>
        <rFont val="Arial"/>
        <family val="2"/>
      </rPr>
      <t xml:space="preserve">- Phil </t>
    </r>
    <r>
      <rPr>
        <sz val="11"/>
        <color rgb="FF282828"/>
        <rFont val="Arial"/>
        <family val="2"/>
      </rPr>
      <t>Woods</t>
    </r>
  </si>
  <si>
    <r>
      <rPr>
        <sz val="11"/>
        <color rgb="FF484848"/>
        <rFont val="Arial"/>
        <family val="2"/>
      </rPr>
      <t>800</t>
    </r>
    <r>
      <rPr>
        <sz val="11"/>
        <color rgb="FF606060"/>
        <rFont val="Arial"/>
        <family val="2"/>
      </rPr>
      <t>-</t>
    </r>
    <r>
      <rPr>
        <sz val="11"/>
        <color rgb="FF484848"/>
        <rFont val="Arial"/>
        <family val="2"/>
      </rPr>
      <t>772-2653</t>
    </r>
  </si>
  <si>
    <t>Exhaust
v entilator A017</t>
  </si>
  <si>
    <r>
      <rPr>
        <sz val="11"/>
        <color rgb="FF282828"/>
        <rFont val="Arial"/>
        <family val="2"/>
      </rPr>
      <t>Gaylord</t>
    </r>
  </si>
  <si>
    <r>
      <rPr>
        <sz val="11"/>
        <color rgb="FF282828"/>
        <rFont val="Arial"/>
        <family val="2"/>
      </rPr>
      <t>CG3-BDL-54</t>
    </r>
  </si>
  <si>
    <r>
      <rPr>
        <sz val="11"/>
        <color rgb="FF282828"/>
        <rFont val="Arial"/>
        <family val="2"/>
      </rPr>
      <t>Invoice 56835</t>
    </r>
  </si>
  <si>
    <r>
      <rPr>
        <sz val="11"/>
        <color rgb="FF282828"/>
        <rFont val="Arial"/>
        <family val="2"/>
      </rPr>
      <t>Restaurant Appliance Service</t>
    </r>
  </si>
  <si>
    <r>
      <rPr>
        <sz val="11"/>
        <color rgb="FF484848"/>
        <rFont val="Arial"/>
        <family val="2"/>
      </rPr>
      <t>800433-9390</t>
    </r>
  </si>
  <si>
    <r>
      <rPr>
        <sz val="11"/>
        <color rgb="FF282828"/>
        <rFont val="Arial"/>
        <family val="2"/>
      </rPr>
      <t>Fire Suppression A018</t>
    </r>
  </si>
  <si>
    <r>
      <rPr>
        <sz val="11"/>
        <color rgb="FF282828"/>
        <rFont val="Arial"/>
        <family val="2"/>
      </rPr>
      <t>R-102</t>
    </r>
  </si>
  <si>
    <r>
      <rPr>
        <sz val="11"/>
        <color rgb="FF282828"/>
        <rFont val="Arial"/>
        <family val="2"/>
      </rPr>
      <t>Restaurant Appl</t>
    </r>
    <r>
      <rPr>
        <sz val="11"/>
        <color rgb="FF484848"/>
        <rFont val="Arial"/>
        <family val="2"/>
      </rPr>
      <t>i</t>
    </r>
    <r>
      <rPr>
        <sz val="11"/>
        <color rgb="FF282828"/>
        <rFont val="Arial"/>
        <family val="2"/>
      </rPr>
      <t>ance Service</t>
    </r>
  </si>
  <si>
    <r>
      <rPr>
        <sz val="11"/>
        <color rgb="FF282828"/>
        <rFont val="Arial"/>
        <family val="2"/>
      </rPr>
      <t>Pressure Steamer A022</t>
    </r>
  </si>
  <si>
    <r>
      <rPr>
        <sz val="11"/>
        <color rgb="FF282828"/>
        <rFont val="Arial"/>
        <family val="2"/>
      </rPr>
      <t>Cleveland</t>
    </r>
  </si>
  <si>
    <r>
      <rPr>
        <sz val="11"/>
        <color rgb="FF282828"/>
        <rFont val="Arial"/>
        <family val="2"/>
      </rPr>
      <t>PGM-300-3</t>
    </r>
  </si>
  <si>
    <r>
      <rPr>
        <sz val="11"/>
        <color rgb="FF282828"/>
        <rFont val="Arial"/>
        <family val="2"/>
      </rPr>
      <t>B5956-04E-01</t>
    </r>
  </si>
  <si>
    <r>
      <rPr>
        <sz val="11"/>
        <color rgb="FF282828"/>
        <rFont val="Arial"/>
        <family val="2"/>
      </rPr>
      <t>Restauran</t>
    </r>
    <r>
      <rPr>
        <sz val="11"/>
        <color rgb="FF484848"/>
        <rFont val="Arial"/>
        <family val="2"/>
      </rPr>
      <t xml:space="preserve">t </t>
    </r>
    <r>
      <rPr>
        <sz val="11"/>
        <color rgb="FF282828"/>
        <rFont val="Arial"/>
        <family val="2"/>
      </rPr>
      <t>Appliance Service</t>
    </r>
  </si>
  <si>
    <r>
      <rPr>
        <sz val="11"/>
        <color rgb="FF484848"/>
        <rFont val="Arial"/>
        <family val="2"/>
      </rPr>
      <t>800-433-9390</t>
    </r>
  </si>
  <si>
    <r>
      <rPr>
        <sz val="11"/>
        <color rgb="FF282828"/>
        <rFont val="Arial"/>
        <family val="2"/>
      </rPr>
      <t xml:space="preserve">60 Gallon Tilting Kettle
</t>
    </r>
    <r>
      <rPr>
        <sz val="11"/>
        <color rgb="FF282828"/>
        <rFont val="Arial"/>
        <family val="2"/>
      </rPr>
      <t>A023</t>
    </r>
  </si>
  <si>
    <r>
      <rPr>
        <sz val="11"/>
        <color rgb="FF282828"/>
        <rFont val="Arial"/>
        <family val="2"/>
      </rPr>
      <t>KEL-60-T</t>
    </r>
  </si>
  <si>
    <r>
      <rPr>
        <sz val="11"/>
        <color rgb="FF282828"/>
        <rFont val="Arial"/>
        <family val="2"/>
      </rPr>
      <t>7077-040</t>
    </r>
    <r>
      <rPr>
        <sz val="11"/>
        <color rgb="FF484848"/>
        <rFont val="Arial"/>
        <family val="2"/>
      </rPr>
      <t>-</t>
    </r>
    <r>
      <rPr>
        <sz val="11"/>
        <color rgb="FF282828"/>
        <rFont val="Arial"/>
        <family val="2"/>
      </rPr>
      <t>01</t>
    </r>
  </si>
  <si>
    <r>
      <rPr>
        <sz val="11"/>
        <color rgb="FF282828"/>
        <rFont val="Arial"/>
        <family val="2"/>
      </rPr>
      <t xml:space="preserve">40 Gallon Tilting Skillet
</t>
    </r>
    <r>
      <rPr>
        <sz val="11"/>
        <color rgb="FF282828"/>
        <rFont val="Arial"/>
        <family val="2"/>
      </rPr>
      <t>\024</t>
    </r>
  </si>
  <si>
    <r>
      <rPr>
        <sz val="11"/>
        <color rgb="FF282828"/>
        <rFont val="Arial"/>
        <family val="2"/>
      </rPr>
      <t>SGL-40-TR</t>
    </r>
  </si>
  <si>
    <r>
      <rPr>
        <sz val="11"/>
        <color rgb="FF282828"/>
        <rFont val="Arial"/>
        <family val="2"/>
      </rPr>
      <t xml:space="preserve">7078-04E-01
</t>
    </r>
    <r>
      <rPr>
        <sz val="11"/>
        <color rgb="FF282828"/>
        <rFont val="Arial"/>
        <family val="2"/>
      </rPr>
      <t>7075</t>
    </r>
    <r>
      <rPr>
        <sz val="11"/>
        <color rgb="FF484848"/>
        <rFont val="Arial"/>
        <family val="2"/>
      </rPr>
      <t>-</t>
    </r>
    <r>
      <rPr>
        <sz val="11"/>
        <color rgb="FF282828"/>
        <rFont val="Arial"/>
        <family val="2"/>
      </rPr>
      <t>04E-02</t>
    </r>
  </si>
  <si>
    <r>
      <rPr>
        <sz val="19"/>
        <color rgb="FFCFCFCF"/>
        <rFont val="Times New Roman"/>
        <family val="1"/>
      </rPr>
      <t>...</t>
    </r>
  </si>
  <si>
    <r>
      <rPr>
        <sz val="24"/>
        <color rgb="FF3A3A3A"/>
        <rFont val="Arial"/>
        <family val="2"/>
      </rPr>
      <t>I C</t>
    </r>
    <r>
      <rPr>
        <sz val="11"/>
        <color rgb="FF3A3A3A"/>
        <rFont val="Arial"/>
        <family val="2"/>
      </rPr>
      <t>onvection             Rational                     CM-202G                                               Factory                    866-891-3 528</t>
    </r>
  </si>
  <si>
    <r>
      <rPr>
        <sz val="11"/>
        <color rgb="FF282828"/>
        <rFont val="Arial"/>
        <family val="2"/>
      </rPr>
      <t>1en/Steamer</t>
    </r>
  </si>
  <si>
    <r>
      <rPr>
        <sz val="11"/>
        <color rgb="FF3A3A3A"/>
        <rFont val="Arial"/>
        <family val="2"/>
      </rPr>
      <t>A026</t>
    </r>
  </si>
  <si>
    <r>
      <rPr>
        <sz val="11"/>
        <color rgb="FF282828"/>
        <rFont val="Arial"/>
        <family val="2"/>
      </rPr>
      <t>Slow Cooker</t>
    </r>
  </si>
  <si>
    <r>
      <rPr>
        <sz val="11"/>
        <color rgb="FF3A3A3A"/>
        <rFont val="Arial"/>
        <family val="2"/>
      </rPr>
      <t>Alto Shaam</t>
    </r>
  </si>
  <si>
    <r>
      <rPr>
        <sz val="11"/>
        <color rgb="FF3A3A3A"/>
        <rFont val="Arial"/>
        <family val="2"/>
      </rPr>
      <t>1ooon-H-1HD</t>
    </r>
  </si>
  <si>
    <r>
      <rPr>
        <sz val="11"/>
        <color rgb="FF3A3A3A"/>
        <rFont val="Arial"/>
        <family val="2"/>
      </rPr>
      <t>254487-000</t>
    </r>
  </si>
  <si>
    <r>
      <rPr>
        <sz val="11"/>
        <color rgb="FF3A3A3A"/>
        <rFont val="Arial"/>
        <family val="2"/>
      </rPr>
      <t>Restaurant</t>
    </r>
  </si>
  <si>
    <r>
      <rPr>
        <sz val="11"/>
        <color rgb="FF3A3A3A"/>
        <rFont val="Arial"/>
        <family val="2"/>
      </rPr>
      <t>800-433-9390</t>
    </r>
  </si>
  <si>
    <r>
      <rPr>
        <sz val="11"/>
        <color rgb="FF282828"/>
        <rFont val="Arial"/>
        <family val="2"/>
      </rPr>
      <t>A028</t>
    </r>
  </si>
  <si>
    <r>
      <rPr>
        <sz val="11"/>
        <color rgb="FF3A3A3A"/>
        <rFont val="Arial"/>
        <family val="2"/>
      </rPr>
      <t>254489-000</t>
    </r>
  </si>
  <si>
    <r>
      <rPr>
        <sz val="11"/>
        <color rgb="FF3A3A3A"/>
        <rFont val="Arial"/>
        <family val="2"/>
      </rPr>
      <t>Appliance</t>
    </r>
  </si>
  <si>
    <r>
      <rPr>
        <sz val="11"/>
        <color rgb="FF3A3A3A"/>
        <rFont val="Arial"/>
        <family val="2"/>
      </rPr>
      <t>254490-000</t>
    </r>
  </si>
  <si>
    <r>
      <rPr>
        <sz val="11"/>
        <color rgb="FF3A3A3A"/>
        <rFont val="Arial"/>
        <family val="2"/>
      </rPr>
      <t>Service</t>
    </r>
  </si>
  <si>
    <r>
      <rPr>
        <sz val="11"/>
        <color rgb="FF282828"/>
        <rFont val="Arial"/>
        <family val="2"/>
      </rPr>
      <t xml:space="preserve">40 Gallon Tilting    Cleveland                 </t>
    </r>
    <r>
      <rPr>
        <sz val="11"/>
        <color rgb="FF3A3A3A"/>
        <rFont val="Arial"/>
        <family val="2"/>
      </rPr>
      <t>KEL-40-T           7079-040-01             Restaurant             800-433-9390</t>
    </r>
  </si>
  <si>
    <r>
      <rPr>
        <sz val="11"/>
        <color rgb="FF282828"/>
        <rFont val="Arial"/>
        <family val="2"/>
      </rPr>
      <t xml:space="preserve">Kettle                                                                                                                  </t>
    </r>
    <r>
      <rPr>
        <sz val="11"/>
        <color rgb="FF3A3A3A"/>
        <rFont val="Arial"/>
        <family val="2"/>
      </rPr>
      <t>Appliance</t>
    </r>
  </si>
  <si>
    <r>
      <rPr>
        <sz val="11"/>
        <color rgb="FF282828"/>
        <rFont val="Arial"/>
        <family val="2"/>
      </rPr>
      <t xml:space="preserve">A029                                                                                                                   </t>
    </r>
    <r>
      <rPr>
        <sz val="11"/>
        <color rgb="FF3A3A3A"/>
        <rFont val="Arial"/>
        <family val="2"/>
      </rPr>
      <t>Service</t>
    </r>
  </si>
  <si>
    <r>
      <rPr>
        <sz val="11"/>
        <color rgb="FF282828"/>
        <rFont val="Arial"/>
        <family val="2"/>
      </rPr>
      <t xml:space="preserve">Bain Marie            Hatco                       </t>
    </r>
    <r>
      <rPr>
        <sz val="11"/>
        <color rgb="FF3A3A3A"/>
        <rFont val="Arial"/>
        <family val="2"/>
      </rPr>
      <t>FR-98                                                  Restaurant             800-433-9390</t>
    </r>
  </si>
  <si>
    <r>
      <rPr>
        <sz val="11"/>
        <color rgb="FF282828"/>
        <rFont val="Arial"/>
        <family val="2"/>
      </rPr>
      <t xml:space="preserve">Heater                                                                                                                </t>
    </r>
    <r>
      <rPr>
        <sz val="11"/>
        <color rgb="FF3A3A3A"/>
        <rFont val="Arial"/>
        <family val="2"/>
      </rPr>
      <t>Appliance</t>
    </r>
  </si>
  <si>
    <r>
      <rPr>
        <sz val="11"/>
        <color rgb="FF282828"/>
        <rFont val="Arial"/>
        <family val="2"/>
      </rPr>
      <t xml:space="preserve">A035                                                                                                                   </t>
    </r>
    <r>
      <rPr>
        <sz val="11"/>
        <color rgb="FF3A3A3A"/>
        <rFont val="Arial"/>
        <family val="2"/>
      </rPr>
      <t>Service</t>
    </r>
  </si>
  <si>
    <r>
      <rPr>
        <sz val="11"/>
        <color rgb="FF282828"/>
        <rFont val="Arial"/>
        <family val="2"/>
      </rPr>
      <t xml:space="preserve">Exhaust                 Gaylord                    </t>
    </r>
    <r>
      <rPr>
        <sz val="11"/>
        <color rgb="FF3A3A3A"/>
        <rFont val="Arial"/>
        <family val="2"/>
      </rPr>
      <t>CG3-BDL-54      Invoice 56835           Restaurant             800-433-9390</t>
    </r>
  </si>
  <si>
    <r>
      <rPr>
        <sz val="11"/>
        <color rgb="FF282828"/>
        <rFont val="Arial"/>
        <family val="2"/>
      </rPr>
      <t xml:space="preserve">Ventilator                                                                                                             </t>
    </r>
    <r>
      <rPr>
        <sz val="11"/>
        <color rgb="FF3A3A3A"/>
        <rFont val="Arial"/>
        <family val="2"/>
      </rPr>
      <t>Appliance</t>
    </r>
  </si>
  <si>
    <r>
      <rPr>
        <sz val="11"/>
        <color rgb="FF282828"/>
        <rFont val="Arial"/>
        <family val="2"/>
      </rPr>
      <t xml:space="preserve">A036                                                                                                                   </t>
    </r>
    <r>
      <rPr>
        <sz val="11"/>
        <color rgb="FF3A3A3A"/>
        <rFont val="Arial"/>
        <family val="2"/>
      </rPr>
      <t>Service</t>
    </r>
  </si>
  <si>
    <r>
      <rPr>
        <sz val="11"/>
        <color rgb="FF3A3A3A"/>
        <rFont val="Arial"/>
        <family val="2"/>
      </rPr>
      <t xml:space="preserve">·e </t>
    </r>
    <r>
      <rPr>
        <sz val="11"/>
        <color rgb="FF282828"/>
        <rFont val="Arial"/>
        <family val="2"/>
      </rPr>
      <t xml:space="preserve">Suppression   Gaylord                    </t>
    </r>
    <r>
      <rPr>
        <sz val="11"/>
        <color rgb="FF3A3A3A"/>
        <rFont val="Arial"/>
        <family val="2"/>
      </rPr>
      <t>R-102                Invoice 56835           Restaurant            800-433-9390</t>
    </r>
  </si>
  <si>
    <r>
      <rPr>
        <sz val="11"/>
        <color rgb="FF282828"/>
        <rFont val="Arial"/>
        <family val="2"/>
      </rPr>
      <t xml:space="preserve">A037                                                                                                                    </t>
    </r>
    <r>
      <rPr>
        <sz val="11"/>
        <color rgb="FF3A3A3A"/>
        <rFont val="Arial"/>
        <family val="2"/>
      </rPr>
      <t>Appliance</t>
    </r>
  </si>
  <si>
    <r>
      <rPr>
        <sz val="11"/>
        <color rgb="FF282828"/>
        <rFont val="Arial"/>
        <family val="2"/>
      </rPr>
      <t>Convection</t>
    </r>
  </si>
  <si>
    <r>
      <rPr>
        <sz val="11"/>
        <color rgb="FF3A3A3A"/>
        <rFont val="Arial"/>
        <family val="2"/>
      </rPr>
      <t>Blodgett</t>
    </r>
  </si>
  <si>
    <r>
      <rPr>
        <sz val="11"/>
        <color rgb="FF3A3A3A"/>
        <rFont val="Arial"/>
        <family val="2"/>
      </rPr>
      <t>DFG-100</t>
    </r>
  </si>
  <si>
    <r>
      <rPr>
        <sz val="11"/>
        <color rgb="FF3A3A3A"/>
        <rFont val="Arial"/>
        <family val="2"/>
      </rPr>
      <t>050304RA071T07</t>
    </r>
  </si>
  <si>
    <r>
      <rPr>
        <sz val="11"/>
        <color rgb="FF282828"/>
        <rFont val="Arial"/>
        <family val="2"/>
      </rPr>
      <t>Oven</t>
    </r>
  </si>
  <si>
    <r>
      <rPr>
        <sz val="11"/>
        <color rgb="FF3A3A3A"/>
        <rFont val="Arial"/>
        <family val="2"/>
      </rPr>
      <t>Double</t>
    </r>
  </si>
  <si>
    <r>
      <rPr>
        <sz val="11"/>
        <color rgb="FF3A3A3A"/>
        <rFont val="Arial"/>
        <family val="2"/>
      </rPr>
      <t>2T, 073T</t>
    </r>
  </si>
  <si>
    <r>
      <rPr>
        <sz val="11"/>
        <color rgb="FF282828"/>
        <rFont val="Arial"/>
        <family val="2"/>
      </rPr>
      <t>A039</t>
    </r>
  </si>
  <si>
    <r>
      <rPr>
        <sz val="11"/>
        <color rgb="FF3A3A3A"/>
        <rFont val="Arial"/>
        <family val="2"/>
      </rPr>
      <t>050304RA0748</t>
    </r>
  </si>
  <si>
    <r>
      <rPr>
        <sz val="11"/>
        <color rgb="FF3A3A3A"/>
        <rFont val="Arial"/>
        <family val="2"/>
      </rPr>
      <t>075, 0768</t>
    </r>
  </si>
  <si>
    <r>
      <rPr>
        <sz val="11"/>
        <color rgb="FF3A3A3A"/>
        <rFont val="Arial"/>
        <family val="2"/>
      </rPr>
      <t>Upright Broiler</t>
    </r>
  </si>
  <si>
    <r>
      <rPr>
        <sz val="11"/>
        <color rgb="FF3A3A3A"/>
        <rFont val="Arial"/>
        <family val="2"/>
      </rPr>
      <t>Vulcan-Hart</t>
    </r>
  </si>
  <si>
    <r>
      <rPr>
        <sz val="11"/>
        <color rgb="FF3A3A3A"/>
        <rFont val="Arial"/>
        <family val="2"/>
      </rPr>
      <t>HCB-2</t>
    </r>
  </si>
  <si>
    <r>
      <rPr>
        <sz val="11"/>
        <color rgb="FF3A3A3A"/>
        <rFont val="Arial"/>
        <family val="2"/>
      </rPr>
      <t>Hobart Service</t>
    </r>
  </si>
  <si>
    <r>
      <rPr>
        <sz val="11"/>
        <color rgb="FF3A3A3A"/>
        <rFont val="Arial"/>
        <family val="2"/>
      </rPr>
      <t>253-584-9190</t>
    </r>
  </si>
  <si>
    <r>
      <rPr>
        <sz val="11"/>
        <color rgb="FF3A3A3A"/>
        <rFont val="Arial"/>
        <family val="2"/>
      </rPr>
      <t>A041</t>
    </r>
  </si>
  <si>
    <r>
      <rPr>
        <sz val="11"/>
        <color rgb="FF3A3A3A"/>
        <rFont val="Arial"/>
        <family val="2"/>
      </rPr>
      <t>65 &amp; 66</t>
    </r>
  </si>
  <si>
    <r>
      <rPr>
        <sz val="11"/>
        <color rgb="FF3A3A3A"/>
        <rFont val="Arial"/>
        <family val="2"/>
      </rPr>
      <t>Fryer</t>
    </r>
  </si>
  <si>
    <r>
      <rPr>
        <sz val="11"/>
        <color rgb="FF3A3A3A"/>
        <rFont val="Arial"/>
        <family val="2"/>
      </rPr>
      <t>Wolf</t>
    </r>
  </si>
  <si>
    <r>
      <rPr>
        <sz val="11"/>
        <color rgb="FF3A3A3A"/>
        <rFont val="Arial"/>
        <family val="2"/>
      </rPr>
      <t>FS-WTF-42</t>
    </r>
  </si>
  <si>
    <r>
      <rPr>
        <sz val="11"/>
        <color rgb="FF3A3A3A"/>
        <rFont val="Arial"/>
        <family val="2"/>
      </rPr>
      <t>602024037 &amp; 38</t>
    </r>
  </si>
  <si>
    <r>
      <rPr>
        <sz val="11"/>
        <color rgb="FF3A3A3A"/>
        <rFont val="Arial"/>
        <family val="2"/>
      </rPr>
      <t>A043</t>
    </r>
  </si>
  <si>
    <r>
      <rPr>
        <sz val="11"/>
        <color rgb="FF3A3A3A"/>
        <rFont val="Arial"/>
        <family val="2"/>
      </rPr>
      <t>Griddle Range A044</t>
    </r>
  </si>
  <si>
    <r>
      <rPr>
        <sz val="11"/>
        <color rgb="FF3A3A3A"/>
        <rFont val="Arial"/>
        <family val="2"/>
      </rPr>
      <t>FS-0-27-FT36</t>
    </r>
  </si>
  <si>
    <r>
      <rPr>
        <sz val="11"/>
        <color rgb="FF2A2A2A"/>
        <rFont val="Arial"/>
        <family val="2"/>
      </rPr>
      <t>Wolf</t>
    </r>
  </si>
  <si>
    <r>
      <rPr>
        <sz val="11"/>
        <color rgb="FF2A2A2A"/>
        <rFont val="Arial"/>
        <family val="2"/>
      </rPr>
      <t>FS-4J-27</t>
    </r>
  </si>
  <si>
    <r>
      <rPr>
        <sz val="11"/>
        <color rgb="FF3D3D3D"/>
        <rFont val="Arial"/>
        <family val="2"/>
      </rPr>
      <t>Hobart Service</t>
    </r>
  </si>
  <si>
    <r>
      <rPr>
        <sz val="11"/>
        <color rgb="FF3D3D3D"/>
        <rFont val="Arial"/>
        <family val="2"/>
      </rPr>
      <t>253-584-9190</t>
    </r>
  </si>
  <si>
    <r>
      <rPr>
        <sz val="11"/>
        <color rgb="FF2A2A2A"/>
        <rFont val="Arial"/>
        <family val="2"/>
      </rPr>
      <t>60 Quart Mixer A049</t>
    </r>
  </si>
  <si>
    <r>
      <rPr>
        <sz val="11"/>
        <color rgb="FF2A2A2A"/>
        <rFont val="Arial"/>
        <family val="2"/>
      </rPr>
      <t>Berkel</t>
    </r>
  </si>
  <si>
    <r>
      <rPr>
        <sz val="11"/>
        <color rgb="FF2A2A2A"/>
        <rFont val="Arial"/>
        <family val="2"/>
      </rPr>
      <t>PM60</t>
    </r>
  </si>
  <si>
    <r>
      <rPr>
        <sz val="11"/>
        <color rgb="FF3D3D3D"/>
        <rFont val="Arial"/>
        <family val="2"/>
      </rPr>
      <t>Blake Company</t>
    </r>
  </si>
  <si>
    <r>
      <rPr>
        <sz val="11"/>
        <color rgb="FF3D3D3D"/>
        <rFont val="Arial"/>
        <family val="2"/>
      </rPr>
      <t>866-252-5311</t>
    </r>
  </si>
  <si>
    <r>
      <rPr>
        <sz val="11"/>
        <color rgb="FF2A2A2A"/>
        <rFont val="Arial"/>
        <family val="2"/>
      </rPr>
      <t>Food Processor A054</t>
    </r>
  </si>
  <si>
    <r>
      <rPr>
        <sz val="11"/>
        <color rgb="FF2A2A2A"/>
        <rFont val="Arial"/>
        <family val="2"/>
      </rPr>
      <t>Robot Coupe</t>
    </r>
  </si>
  <si>
    <r>
      <rPr>
        <sz val="11"/>
        <color rgb="FF2A2A2A"/>
        <rFont val="Arial"/>
        <family val="2"/>
      </rPr>
      <t>R6VN</t>
    </r>
  </si>
  <si>
    <r>
      <rPr>
        <sz val="11"/>
        <color rgb="FF3D3D3D"/>
        <rFont val="Arial"/>
        <family val="2"/>
      </rPr>
      <t>2360246703X-04</t>
    </r>
  </si>
  <si>
    <r>
      <rPr>
        <sz val="11"/>
        <color rgb="FF3D3D3D"/>
        <rFont val="Arial"/>
        <family val="2"/>
      </rPr>
      <t>Ajax Electric</t>
    </r>
  </si>
  <si>
    <r>
      <rPr>
        <sz val="11"/>
        <color rgb="FF3D3D3D"/>
        <rFont val="Arial"/>
        <family val="2"/>
      </rPr>
      <t>800-688-2529</t>
    </r>
  </si>
  <si>
    <r>
      <rPr>
        <sz val="11"/>
        <color rgb="FF2A2A2A"/>
        <rFont val="Arial"/>
        <family val="2"/>
      </rPr>
      <t>Vertical Cutter/Mixer A055</t>
    </r>
  </si>
  <si>
    <r>
      <rPr>
        <sz val="11"/>
        <color rgb="FF2A2A2A"/>
        <rFont val="Arial"/>
        <family val="2"/>
      </rPr>
      <t>R23T</t>
    </r>
  </si>
  <si>
    <r>
      <rPr>
        <sz val="11"/>
        <color rgb="FF3D3D3D"/>
        <rFont val="Arial"/>
        <family val="2"/>
      </rPr>
      <t>2770111913X-03</t>
    </r>
  </si>
  <si>
    <r>
      <rPr>
        <sz val="11"/>
        <color rgb="FF2A2A2A"/>
        <rFont val="Arial"/>
        <family val="2"/>
      </rPr>
      <t>18" Food Cutter A058</t>
    </r>
  </si>
  <si>
    <r>
      <rPr>
        <sz val="11"/>
        <color rgb="FF2A2A2A"/>
        <rFont val="Arial"/>
        <family val="2"/>
      </rPr>
      <t xml:space="preserve">20 Quart Mixer
</t>
    </r>
    <r>
      <rPr>
        <sz val="11"/>
        <color rgb="FFA0A0A0"/>
        <rFont val="Arial"/>
        <family val="2"/>
      </rPr>
      <t xml:space="preserve">- </t>
    </r>
    <r>
      <rPr>
        <sz val="11"/>
        <color rgb="FF2A2A2A"/>
        <rFont val="Arial"/>
        <family val="2"/>
      </rPr>
      <t>052</t>
    </r>
  </si>
  <si>
    <r>
      <rPr>
        <sz val="11"/>
        <color rgb="FF2A2A2A"/>
        <rFont val="Arial"/>
        <family val="2"/>
      </rPr>
      <t>BerkeI</t>
    </r>
  </si>
  <si>
    <r>
      <rPr>
        <sz val="11"/>
        <color rgb="FF2A2A2A"/>
        <rFont val="Arial"/>
        <family val="2"/>
      </rPr>
      <t>PM20</t>
    </r>
  </si>
  <si>
    <r>
      <rPr>
        <sz val="11"/>
        <color rgb="FF3D3D3D"/>
        <rFont val="Arial"/>
        <family val="2"/>
      </rPr>
      <t>866</t>
    </r>
    <r>
      <rPr>
        <sz val="11"/>
        <color rgb="FF646464"/>
        <rFont val="Arial"/>
        <family val="2"/>
      </rPr>
      <t>-</t>
    </r>
    <r>
      <rPr>
        <sz val="11"/>
        <color rgb="FF3D3D3D"/>
        <rFont val="Arial"/>
        <family val="2"/>
      </rPr>
      <t>252-5311</t>
    </r>
  </si>
  <si>
    <r>
      <rPr>
        <sz val="11"/>
        <color rgb="FF2A2A2A"/>
        <rFont val="Arial"/>
        <family val="2"/>
      </rPr>
      <t>Slicer A066</t>
    </r>
  </si>
  <si>
    <r>
      <rPr>
        <sz val="11"/>
        <color rgb="FF3D3D3D"/>
        <rFont val="Arial"/>
        <family val="2"/>
      </rPr>
      <t>919E</t>
    </r>
  </si>
  <si>
    <r>
      <rPr>
        <sz val="11"/>
        <color rgb="FF2A2A2A"/>
        <rFont val="Arial"/>
        <family val="2"/>
      </rPr>
      <t>Slicer A071</t>
    </r>
  </si>
  <si>
    <r>
      <rPr>
        <sz val="11"/>
        <color rgb="FF2A2A2A"/>
        <rFont val="Arial"/>
        <family val="2"/>
      </rPr>
      <t>Waste Collector A077</t>
    </r>
  </si>
  <si>
    <r>
      <rPr>
        <sz val="11"/>
        <color rgb="FF2A2A2A"/>
        <rFont val="Arial"/>
        <family val="2"/>
      </rPr>
      <t xml:space="preserve">Salvajor                    </t>
    </r>
    <r>
      <rPr>
        <sz val="11"/>
        <color rgb="FF3D3D3D"/>
        <rFont val="Arial"/>
        <family val="2"/>
      </rPr>
      <t>$419</t>
    </r>
  </si>
  <si>
    <r>
      <rPr>
        <sz val="11"/>
        <color rgb="FF3D3D3D"/>
        <rFont val="Arial"/>
        <family val="2"/>
      </rPr>
      <t>800-433-9390</t>
    </r>
  </si>
  <si>
    <r>
      <rPr>
        <sz val="11"/>
        <color rgb="FF3D3D3D"/>
        <rFont val="Arial"/>
        <family val="2"/>
      </rPr>
      <t>5433                          Restaurant</t>
    </r>
  </si>
  <si>
    <r>
      <rPr>
        <sz val="11"/>
        <color rgb="FF3D3D3D"/>
        <rFont val="Arial"/>
        <family val="2"/>
      </rPr>
      <t>Appliance Service</t>
    </r>
  </si>
  <si>
    <r>
      <rPr>
        <sz val="11"/>
        <color rgb="FF2A2A2A"/>
        <rFont val="Arial"/>
        <family val="2"/>
      </rPr>
      <t>Tray Conveyor A082</t>
    </r>
  </si>
  <si>
    <r>
      <rPr>
        <sz val="11"/>
        <color rgb="FF3D3D3D"/>
        <rFont val="Arial"/>
        <family val="2"/>
      </rPr>
      <t>Traycon</t>
    </r>
  </si>
  <si>
    <r>
      <rPr>
        <sz val="11"/>
        <color rgb="FF3D3D3D"/>
        <rFont val="Arial"/>
        <family val="2"/>
      </rPr>
      <t>SDL-7.5-2-EC</t>
    </r>
  </si>
  <si>
    <r>
      <rPr>
        <sz val="11"/>
        <color rgb="FF3D3D3D"/>
        <rFont val="Arial"/>
        <family val="2"/>
      </rPr>
      <t>Invoice 8658</t>
    </r>
  </si>
  <si>
    <r>
      <rPr>
        <sz val="10"/>
        <color rgb="FF3D3D3D"/>
        <rFont val="Arial"/>
        <family val="2"/>
      </rPr>
      <t>Factory</t>
    </r>
  </si>
  <si>
    <r>
      <rPr>
        <sz val="11"/>
        <color rgb="FF3D3D3D"/>
        <rFont val="Arial"/>
        <family val="2"/>
      </rPr>
      <t>201-939-5555</t>
    </r>
  </si>
  <si>
    <r>
      <rPr>
        <sz val="11"/>
        <color rgb="FF2A2A2A"/>
        <rFont val="Arial"/>
        <family val="2"/>
      </rPr>
      <t xml:space="preserve">Dishwashing Machine
</t>
    </r>
    <r>
      <rPr>
        <sz val="11"/>
        <color rgb="FF2A2A2A"/>
        <rFont val="Arial"/>
        <family val="2"/>
      </rPr>
      <t>084</t>
    </r>
  </si>
  <si>
    <r>
      <rPr>
        <sz val="11"/>
        <color rgb="FF3D3D3D"/>
        <rFont val="Arial"/>
        <family val="2"/>
      </rPr>
      <t>Stero</t>
    </r>
  </si>
  <si>
    <r>
      <rPr>
        <sz val="11"/>
        <color rgb="FF3D3D3D"/>
        <rFont val="Arial"/>
        <family val="2"/>
      </rPr>
      <t>STPCW-22</t>
    </r>
  </si>
  <si>
    <r>
      <rPr>
        <sz val="11"/>
        <color rgb="FF3D3D3D"/>
        <rFont val="Arial"/>
        <family val="2"/>
      </rPr>
      <t>0072299-06-04</t>
    </r>
  </si>
  <si>
    <r>
      <rPr>
        <sz val="11"/>
        <color rgb="FF3D3D3D"/>
        <rFont val="Arial"/>
        <family val="2"/>
      </rPr>
      <t>Restaurant Appliance Service</t>
    </r>
  </si>
  <si>
    <r>
      <rPr>
        <sz val="14"/>
        <color rgb="FF3D3D3D"/>
        <rFont val="Arial"/>
        <family val="2"/>
      </rPr>
      <t xml:space="preserve">j </t>
    </r>
    <r>
      <rPr>
        <sz val="11"/>
        <color rgb="FF2A2A2A"/>
        <rFont val="Arial"/>
        <family val="2"/>
      </rPr>
      <t xml:space="preserve">1-0pen Burner </t>
    </r>
    <r>
      <rPr>
        <sz val="11"/>
        <color rgb="FF3D3D3D"/>
        <rFont val="Arial"/>
        <family val="2"/>
      </rPr>
      <t xml:space="preserve">inge </t>
    </r>
    <r>
      <rPr>
        <sz val="11"/>
        <color rgb="FF2A2A2A"/>
        <rFont val="Arial"/>
        <family val="2"/>
      </rPr>
      <t>with</t>
    </r>
  </si>
  <si>
    <r>
      <rPr>
        <sz val="11"/>
        <color rgb="FF2A2A2A"/>
        <rFont val="Arial"/>
        <family val="2"/>
      </rPr>
      <t>0ven A046</t>
    </r>
  </si>
  <si>
    <r>
      <rPr>
        <sz val="11"/>
        <color rgb="FF3D3D3D"/>
        <rFont val="Arial"/>
        <family val="2"/>
      </rPr>
      <t xml:space="preserve">1 .,ot </t>
    </r>
    <r>
      <rPr>
        <sz val="11"/>
        <color rgb="FF2D2D2D"/>
        <rFont val="Arial"/>
        <family val="2"/>
      </rPr>
      <t xml:space="preserve">Wash
</t>
    </r>
    <r>
      <rPr>
        <sz val="11"/>
        <color rgb="FF565656"/>
        <rFont val="Arial"/>
        <family val="2"/>
      </rPr>
      <t>.</t>
    </r>
    <r>
      <rPr>
        <sz val="11"/>
        <color rgb="FF2D2D2D"/>
        <rFont val="Arial"/>
        <family val="2"/>
      </rPr>
      <t>sembly A091</t>
    </r>
  </si>
  <si>
    <r>
      <rPr>
        <sz val="11"/>
        <color rgb="FF2D2D2D"/>
        <rFont val="Arial"/>
        <family val="2"/>
      </rPr>
      <t>Metcraft</t>
    </r>
  </si>
  <si>
    <r>
      <rPr>
        <sz val="11"/>
        <color rgb="FF2D2D2D"/>
        <rFont val="Arial"/>
        <family val="2"/>
      </rPr>
      <t>Custom</t>
    </r>
  </si>
  <si>
    <r>
      <rPr>
        <sz val="11"/>
        <color rgb="FF3D3D3D"/>
        <rFont val="Arial"/>
        <family val="2"/>
      </rPr>
      <t xml:space="preserve">12832-PS-200-
</t>
    </r>
    <r>
      <rPr>
        <sz val="11"/>
        <color rgb="FF3D3D3D"/>
        <rFont val="Arial"/>
        <family val="2"/>
      </rPr>
      <t>208-2</t>
    </r>
  </si>
  <si>
    <r>
      <rPr>
        <sz val="11"/>
        <color rgb="FF3D3D3D"/>
        <rFont val="Arial"/>
        <family val="2"/>
      </rPr>
      <t>Factory - Skip Niemeyer</t>
    </r>
  </si>
  <si>
    <r>
      <rPr>
        <sz val="11"/>
        <color rgb="FF2D2D2D"/>
        <rFont val="Arial"/>
        <family val="2"/>
      </rPr>
      <t xml:space="preserve">Electric Sink Heater
</t>
    </r>
    <r>
      <rPr>
        <sz val="11"/>
        <color rgb="FF2D2D2D"/>
        <rFont val="Arial"/>
        <family val="2"/>
      </rPr>
      <t>A093</t>
    </r>
  </si>
  <si>
    <r>
      <rPr>
        <sz val="11"/>
        <color rgb="FF2D2D2D"/>
        <rFont val="Arial"/>
        <family val="2"/>
      </rPr>
      <t>Hatco</t>
    </r>
  </si>
  <si>
    <r>
      <rPr>
        <sz val="11"/>
        <color rgb="FF2D2D2D"/>
        <rFont val="Arial"/>
        <family val="2"/>
      </rPr>
      <t>3C52-9B</t>
    </r>
  </si>
  <si>
    <r>
      <rPr>
        <sz val="11"/>
        <color rgb="FF2D2D2D"/>
        <rFont val="Arial"/>
        <family val="2"/>
      </rPr>
      <t>Reach-In Refrigerators 8002</t>
    </r>
  </si>
  <si>
    <r>
      <rPr>
        <sz val="11"/>
        <color rgb="FF3D3D3D"/>
        <rFont val="Arial"/>
        <family val="2"/>
      </rPr>
      <t>Traulsen</t>
    </r>
  </si>
  <si>
    <r>
      <rPr>
        <sz val="11"/>
        <color rgb="FF3D3D3D"/>
        <rFont val="Arial"/>
        <family val="2"/>
      </rPr>
      <t>G-10000</t>
    </r>
  </si>
  <si>
    <r>
      <rPr>
        <sz val="11"/>
        <color rgb="FF2D2D2D"/>
        <rFont val="Arial"/>
        <family val="2"/>
      </rPr>
      <t>T66793C04 T66960C04 T66941E04</t>
    </r>
  </si>
  <si>
    <r>
      <rPr>
        <sz val="11"/>
        <color rgb="FF3D3D3D"/>
        <rFont val="Arial"/>
        <family val="2"/>
      </rPr>
      <t>Marine Refrigeration Co</t>
    </r>
    <r>
      <rPr>
        <sz val="11"/>
        <color rgb="FF565656"/>
        <rFont val="Arial"/>
        <family val="2"/>
      </rPr>
      <t>.</t>
    </r>
  </si>
  <si>
    <r>
      <rPr>
        <sz val="11"/>
        <color rgb="FF2D2D2D"/>
        <rFont val="Arial"/>
        <family val="2"/>
      </rPr>
      <t>Ice Cuber 8006</t>
    </r>
  </si>
  <si>
    <r>
      <rPr>
        <sz val="11"/>
        <color rgb="FF2D2D2D"/>
        <rFont val="Arial"/>
        <family val="2"/>
      </rPr>
      <t>Manitowoc</t>
    </r>
  </si>
  <si>
    <r>
      <rPr>
        <sz val="11"/>
        <color rgb="FF2D2D2D"/>
        <rFont val="Arial"/>
        <family val="2"/>
      </rPr>
      <t>QY-1304A</t>
    </r>
  </si>
  <si>
    <r>
      <rPr>
        <sz val="11"/>
        <color rgb="FF2D2D2D"/>
        <rFont val="Arial"/>
        <family val="2"/>
      </rPr>
      <t xml:space="preserve">Invoice </t>
    </r>
    <r>
      <rPr>
        <sz val="11"/>
        <color rgb="FF3D3D3D"/>
        <rFont val="Arial"/>
        <family val="2"/>
      </rPr>
      <t>233381</t>
    </r>
  </si>
  <si>
    <r>
      <rPr>
        <sz val="11"/>
        <color rgb="FF3D3D3D"/>
        <rFont val="Arial"/>
        <family val="2"/>
      </rPr>
      <t>Wilson A</t>
    </r>
    <r>
      <rPr>
        <sz val="11"/>
        <color rgb="FF565656"/>
        <rFont val="Arial"/>
        <family val="2"/>
      </rPr>
      <t>i</t>
    </r>
    <r>
      <rPr>
        <sz val="11"/>
        <color rgb="FF3D3D3D"/>
        <rFont val="Arial"/>
        <family val="2"/>
      </rPr>
      <t>r Technology - Jeremv</t>
    </r>
  </si>
  <si>
    <r>
      <rPr>
        <sz val="11"/>
        <color rgb="FF2D2D2D"/>
        <rFont val="Arial"/>
        <family val="2"/>
      </rPr>
      <t>Reach-In Refrigerators 6011</t>
    </r>
  </si>
  <si>
    <r>
      <rPr>
        <sz val="11"/>
        <color rgb="FF2D2D2D"/>
        <rFont val="Arial"/>
        <family val="2"/>
      </rPr>
      <t>Traulsen</t>
    </r>
  </si>
  <si>
    <r>
      <rPr>
        <sz val="11"/>
        <color rgb="FF3D3D3D"/>
        <rFont val="Arial"/>
        <family val="2"/>
      </rPr>
      <t>G</t>
    </r>
    <r>
      <rPr>
        <sz val="11"/>
        <color rgb="FF565656"/>
        <rFont val="Arial"/>
        <family val="2"/>
      </rPr>
      <t>-</t>
    </r>
    <r>
      <rPr>
        <sz val="11"/>
        <color rgb="FF3D3D3D"/>
        <rFont val="Arial"/>
        <family val="2"/>
      </rPr>
      <t>10000</t>
    </r>
  </si>
  <si>
    <r>
      <rPr>
        <sz val="11"/>
        <color rgb="FF3D3D3D"/>
        <rFont val="Arial"/>
        <family val="2"/>
      </rPr>
      <t>T66793C04 T66960C04 T66941E04</t>
    </r>
  </si>
  <si>
    <r>
      <rPr>
        <sz val="11"/>
        <color rgb="FF3D3D3D"/>
        <rFont val="Arial"/>
        <family val="2"/>
      </rPr>
      <t>Marine Refrigeration  Co</t>
    </r>
    <r>
      <rPr>
        <sz val="11"/>
        <color rgb="FF565656"/>
        <rFont val="Arial"/>
        <family val="2"/>
      </rPr>
      <t>.</t>
    </r>
  </si>
  <si>
    <r>
      <rPr>
        <sz val="11"/>
        <color rgb="FF2D2D2D"/>
        <rFont val="Arial"/>
        <family val="2"/>
      </rPr>
      <t>Ice Cuber 6016</t>
    </r>
  </si>
  <si>
    <r>
      <rPr>
        <sz val="11"/>
        <color rgb="FF3D3D3D"/>
        <rFont val="Arial"/>
        <family val="2"/>
      </rPr>
      <t>Invoice 233381</t>
    </r>
  </si>
  <si>
    <r>
      <rPr>
        <sz val="11"/>
        <color rgb="FF3D3D3D"/>
        <rFont val="Arial"/>
        <family val="2"/>
      </rPr>
      <t>Wilson Air Technology - Jeremy</t>
    </r>
  </si>
  <si>
    <r>
      <rPr>
        <sz val="11"/>
        <color rgb="FF2D2D2D"/>
        <rFont val="Arial"/>
        <family val="2"/>
      </rPr>
      <t>Reach-In Refrigerators 8022</t>
    </r>
  </si>
  <si>
    <r>
      <rPr>
        <sz val="11"/>
        <color rgb="FF2D2D2D"/>
        <rFont val="Arial"/>
        <family val="2"/>
      </rPr>
      <t>Ice Cuber 8026</t>
    </r>
  </si>
  <si>
    <r>
      <rPr>
        <sz val="11"/>
        <color rgb="FF3D3D3D"/>
        <rFont val="Arial"/>
        <family val="2"/>
      </rPr>
      <t>QY-1304A</t>
    </r>
  </si>
  <si>
    <r>
      <rPr>
        <sz val="11"/>
        <color rgb="FF2D2D2D"/>
        <rFont val="Arial"/>
        <family val="2"/>
      </rPr>
      <t>Reach-In Freezer 8038</t>
    </r>
  </si>
  <si>
    <r>
      <rPr>
        <sz val="11"/>
        <color rgb="FF2D2D2D"/>
        <rFont val="Arial"/>
        <family val="2"/>
      </rPr>
      <t>Trauslen</t>
    </r>
  </si>
  <si>
    <r>
      <rPr>
        <sz val="11"/>
        <color rgb="FF3D3D3D"/>
        <rFont val="Arial"/>
        <family val="2"/>
      </rPr>
      <t>G-10001</t>
    </r>
  </si>
  <si>
    <r>
      <rPr>
        <sz val="11"/>
        <color rgb="FF3D3D3D"/>
        <rFont val="Arial"/>
        <family val="2"/>
      </rPr>
      <t>T67260C04</t>
    </r>
  </si>
  <si>
    <r>
      <rPr>
        <sz val="11"/>
        <color rgb="FF3D3D3D"/>
        <rFont val="Arial"/>
        <family val="2"/>
      </rPr>
      <t>Marine Refrigeration Co.</t>
    </r>
  </si>
  <si>
    <r>
      <rPr>
        <sz val="11"/>
        <color rgb="FF2D2D2D"/>
        <rFont val="Arial"/>
        <family val="2"/>
      </rPr>
      <t>Popcorn Maker C002</t>
    </r>
  </si>
  <si>
    <r>
      <rPr>
        <sz val="11"/>
        <color rgb="FF2D2D2D"/>
        <rFont val="Arial"/>
        <family val="2"/>
      </rPr>
      <t>Star</t>
    </r>
  </si>
  <si>
    <r>
      <rPr>
        <sz val="11"/>
        <color rgb="FF3D3D3D"/>
        <rFont val="Arial"/>
        <family val="2"/>
      </rPr>
      <t>G18-Y</t>
    </r>
  </si>
  <si>
    <r>
      <rPr>
        <sz val="11"/>
        <color rgb="FF3D3D3D"/>
        <rFont val="Arial"/>
        <family val="2"/>
      </rPr>
      <t>G1801506</t>
    </r>
  </si>
  <si>
    <r>
      <rPr>
        <i/>
        <sz val="11"/>
        <color rgb="FFC6C6C6"/>
        <rFont val="Times New Roman"/>
        <family val="1"/>
      </rPr>
      <t>(</t>
    </r>
  </si>
  <si>
    <r>
      <rPr>
        <sz val="13"/>
        <color rgb="FF6B6B6B"/>
        <rFont val="Arial"/>
        <family val="2"/>
      </rPr>
      <t>I</t>
    </r>
  </si>
  <si>
    <r>
      <rPr>
        <i/>
        <sz val="5"/>
        <color rgb="FF2D2D2D"/>
        <rFont val="Arial"/>
        <family val="2"/>
      </rPr>
      <t>'</t>
    </r>
    <r>
      <rPr>
        <i/>
        <sz val="14"/>
        <color rgb="FF2D2D2D"/>
        <rFont val="Times New Roman"/>
        <family val="1"/>
      </rPr>
      <t>'Jarmer</t>
    </r>
    <r>
      <rPr>
        <i/>
        <sz val="14"/>
        <color rgb="FF2D2D2D"/>
        <rFont val="Arial"/>
        <family val="2"/>
      </rPr>
      <t xml:space="preserve"> </t>
    </r>
    <r>
      <rPr>
        <sz val="11"/>
        <color rgb="FF2D2D2D"/>
        <rFont val="Arial"/>
        <family val="2"/>
      </rPr>
      <t>Drawer     Wells                         RW-2HD             Invoice 949835         Restaurant               800-433-9390</t>
    </r>
  </si>
  <si>
    <r>
      <rPr>
        <sz val="11"/>
        <color rgb="FF2D2D2D"/>
        <rFont val="Arial"/>
        <family val="2"/>
      </rPr>
      <t>)03                                                                                                                  Appliance</t>
    </r>
  </si>
  <si>
    <r>
      <rPr>
        <sz val="11"/>
        <color rgb="FF2D2D2D"/>
        <rFont val="Arial"/>
        <family val="2"/>
      </rPr>
      <t>Service</t>
    </r>
  </si>
  <si>
    <r>
      <rPr>
        <sz val="11"/>
        <color rgb="FF2D2D2D"/>
        <rFont val="Arial"/>
        <family val="2"/>
      </rPr>
      <t>Warmer Drawer    Wells                       RW-2HD            Invoice 949835         Restauran</t>
    </r>
    <r>
      <rPr>
        <sz val="11"/>
        <color rgb="FF525252"/>
        <rFont val="Arial"/>
        <family val="2"/>
      </rPr>
      <t xml:space="preserve">t             </t>
    </r>
    <r>
      <rPr>
        <sz val="11"/>
        <color rgb="FF2D2D2D"/>
        <rFont val="Arial"/>
        <family val="2"/>
      </rPr>
      <t>800-433-9390</t>
    </r>
  </si>
  <si>
    <r>
      <rPr>
        <sz val="11"/>
        <color rgb="FF2D2D2D"/>
        <rFont val="Arial"/>
        <family val="2"/>
      </rPr>
      <t>C012                                                                                                                  Appliance</t>
    </r>
  </si>
  <si>
    <r>
      <rPr>
        <sz val="11"/>
        <color rgb="FF2D2D2D"/>
        <rFont val="Arial"/>
        <family val="2"/>
      </rPr>
      <t>Convection            Cleveland                21-CET-16         86032-04E-01         Restaurant             800-433-9390</t>
    </r>
  </si>
  <si>
    <r>
      <rPr>
        <sz val="11"/>
        <color rgb="FF2D2D2D"/>
        <rFont val="Arial"/>
        <family val="2"/>
      </rPr>
      <t>Steamer                                                                                                             Appliance</t>
    </r>
  </si>
  <si>
    <r>
      <rPr>
        <sz val="11"/>
        <color rgb="FF2D2D2D"/>
        <rFont val="Arial"/>
        <family val="2"/>
      </rPr>
      <t>C020                                                                                                                  Service</t>
    </r>
  </si>
  <si>
    <r>
      <rPr>
        <sz val="11"/>
        <color rgb="FF2D2D2D"/>
        <rFont val="Arial"/>
        <family val="2"/>
      </rPr>
      <t>Griddle with          Wolf                       RTG-48             602021950             Hobart Service      253-584-9190</t>
    </r>
  </si>
  <si>
    <r>
      <rPr>
        <sz val="11"/>
        <color rgb="FF2D2D2D"/>
        <rFont val="Arial"/>
        <family val="2"/>
      </rPr>
      <t>Stand C021</t>
    </r>
  </si>
  <si>
    <r>
      <rPr>
        <sz val="11"/>
        <color rgb="FF2D2D2D"/>
        <rFont val="Arial"/>
        <family val="2"/>
      </rPr>
      <t>Reach-In               Traulsen                  G-22000            T68425004              Marine                   206-283-4550</t>
    </r>
  </si>
  <si>
    <r>
      <rPr>
        <sz val="11"/>
        <color rgb="FF2D2D2D"/>
        <rFont val="Arial"/>
        <family val="2"/>
      </rPr>
      <t>Freezer                                                                                                         Refrigeration Co</t>
    </r>
    <r>
      <rPr>
        <sz val="11"/>
        <color rgb="FF525252"/>
        <rFont val="Arial"/>
        <family val="2"/>
      </rPr>
      <t>.</t>
    </r>
  </si>
  <si>
    <r>
      <rPr>
        <sz val="11"/>
        <color rgb="FF2D2D2D"/>
        <rFont val="Arial"/>
        <family val="2"/>
      </rPr>
      <t>C025</t>
    </r>
  </si>
  <si>
    <r>
      <rPr>
        <sz val="11"/>
        <color rgb="FF2D2D2D"/>
        <rFont val="Arial"/>
        <family val="2"/>
      </rPr>
      <t>Heach-ln               Traulsen                   G-20000           168000004              Marine                   206</t>
    </r>
    <r>
      <rPr>
        <sz val="11"/>
        <color rgb="FF525252"/>
        <rFont val="Arial"/>
        <family val="2"/>
      </rPr>
      <t>-</t>
    </r>
    <r>
      <rPr>
        <sz val="11"/>
        <color rgb="FF2D2D2D"/>
        <rFont val="Arial"/>
        <family val="2"/>
      </rPr>
      <t>283-4550</t>
    </r>
  </si>
  <si>
    <r>
      <rPr>
        <sz val="11"/>
        <color rgb="FF2D2D2D"/>
        <rFont val="Arial"/>
        <family val="2"/>
      </rPr>
      <t>Refrigerators                                                                                                      Refrigeration Co</t>
    </r>
    <r>
      <rPr>
        <sz val="11"/>
        <color rgb="FF525252"/>
        <rFont val="Arial"/>
        <family val="2"/>
      </rPr>
      <t>.</t>
    </r>
  </si>
  <si>
    <r>
      <rPr>
        <sz val="11"/>
        <color rgb="FF2D2D2D"/>
        <rFont val="Arial"/>
        <family val="2"/>
      </rPr>
      <t>C026</t>
    </r>
  </si>
  <si>
    <r>
      <rPr>
        <sz val="11"/>
        <color rgb="FF2D2D2D"/>
        <rFont val="Arial"/>
        <family val="2"/>
      </rPr>
      <t>Refrigerated</t>
    </r>
  </si>
  <si>
    <r>
      <rPr>
        <sz val="11"/>
        <color rgb="FF2D2D2D"/>
        <rFont val="Arial"/>
        <family val="2"/>
      </rPr>
      <t>Beverage Air</t>
    </r>
  </si>
  <si>
    <r>
      <rPr>
        <sz val="11"/>
        <color rgb="FF2D2D2D"/>
        <rFont val="Arial"/>
        <family val="2"/>
      </rPr>
      <t>DP67</t>
    </r>
  </si>
  <si>
    <r>
      <rPr>
        <sz val="11"/>
        <color rgb="FF2D2D2D"/>
        <rFont val="Arial"/>
        <family val="2"/>
      </rPr>
      <t>Marine</t>
    </r>
  </si>
  <si>
    <r>
      <rPr>
        <sz val="11"/>
        <color rgb="FF2D2D2D"/>
        <rFont val="Arial"/>
        <family val="2"/>
      </rPr>
      <t>206</t>
    </r>
    <r>
      <rPr>
        <sz val="11"/>
        <color rgb="FF6B6B6B"/>
        <rFont val="Arial"/>
        <family val="2"/>
      </rPr>
      <t>-</t>
    </r>
    <r>
      <rPr>
        <sz val="11"/>
        <color rgb="FF2D2D2D"/>
        <rFont val="Arial"/>
        <family val="2"/>
      </rPr>
      <t>283-4550</t>
    </r>
  </si>
  <si>
    <r>
      <rPr>
        <sz val="11"/>
        <color rgb="FF2D2D2D"/>
        <rFont val="Arial"/>
        <family val="2"/>
      </rPr>
      <t>Prep Table</t>
    </r>
  </si>
  <si>
    <r>
      <rPr>
        <sz val="11"/>
        <color rgb="FF2D2D2D"/>
        <rFont val="Arial"/>
        <family val="2"/>
      </rPr>
      <t>Refrigeration Co.</t>
    </r>
  </si>
  <si>
    <r>
      <rPr>
        <sz val="5"/>
        <color rgb="FF6B6B6B"/>
        <rFont val="Times New Roman"/>
        <family val="1"/>
      </rPr>
      <t>'</t>
    </r>
  </si>
  <si>
    <r>
      <rPr>
        <sz val="11"/>
        <color rgb="FF2D2D2D"/>
        <rFont val="Arial"/>
        <family val="2"/>
      </rPr>
      <t>C027</t>
    </r>
  </si>
  <si>
    <r>
      <rPr>
        <sz val="11"/>
        <color rgb="FF2D2D2D"/>
        <rFont val="Arial"/>
        <family val="2"/>
      </rPr>
      <t>Fryer                       Frymaster                  MJH50-SC          0405180001              Restaurant             800-433-9390</t>
    </r>
  </si>
  <si>
    <r>
      <rPr>
        <sz val="11"/>
        <color rgb="FF2D2D2D"/>
        <rFont val="Arial"/>
        <family val="2"/>
      </rPr>
      <t>C030                                                                                       0405180002              Appliance</t>
    </r>
  </si>
  <si>
    <r>
      <rPr>
        <sz val="11"/>
        <color rgb="FF2D2D2D"/>
        <rFont val="Arial"/>
        <family val="2"/>
      </rPr>
      <t>Exhaust Hood         Gaylord                      GX2-BDL-48       Invoice 56835            Restaurant              80</t>
    </r>
    <r>
      <rPr>
        <sz val="11"/>
        <color rgb="FF525252"/>
        <rFont val="Arial"/>
        <family val="2"/>
      </rPr>
      <t>0</t>
    </r>
    <r>
      <rPr>
        <sz val="11"/>
        <color rgb="FF2D2D2D"/>
        <rFont val="Arial"/>
        <family val="2"/>
      </rPr>
      <t>-43</t>
    </r>
    <r>
      <rPr>
        <sz val="11"/>
        <color rgb="FF525252"/>
        <rFont val="Arial"/>
        <family val="2"/>
      </rPr>
      <t>3-</t>
    </r>
    <r>
      <rPr>
        <sz val="11"/>
        <color rgb="FF2D2D2D"/>
        <rFont val="Arial"/>
        <family val="2"/>
      </rPr>
      <t>9390 C031                                                                                                                         Appliance</t>
    </r>
  </si>
  <si>
    <r>
      <rPr>
        <sz val="11"/>
        <color rgb="FF2D2D2D"/>
        <rFont val="Arial"/>
        <family val="2"/>
      </rPr>
      <t>Exhaust Hood        Gaylord                      GX2-BDL-48       Invoice 56835            Restaurant             800-433-9390</t>
    </r>
  </si>
  <si>
    <r>
      <rPr>
        <sz val="11"/>
        <color rgb="FF2D2D2D"/>
        <rFont val="Arial"/>
        <family val="2"/>
      </rPr>
      <t>C032                                                                                                                   Appliance</t>
    </r>
  </si>
  <si>
    <r>
      <rPr>
        <sz val="17"/>
        <color rgb="FF808080"/>
        <rFont val="Arial"/>
        <family val="2"/>
      </rPr>
      <t>I</t>
    </r>
  </si>
  <si>
    <r>
      <rPr>
        <sz val="11"/>
        <color rgb="FF363636"/>
        <rFont val="Arial"/>
        <family val="2"/>
      </rPr>
      <t>Gaylord</t>
    </r>
  </si>
  <si>
    <r>
      <rPr>
        <sz val="11"/>
        <color rgb="FF363636"/>
        <rFont val="Arial"/>
        <family val="2"/>
      </rPr>
      <t>R-102</t>
    </r>
  </si>
  <si>
    <r>
      <rPr>
        <sz val="11"/>
        <color rgb="FF363636"/>
        <rFont val="Arial"/>
        <family val="2"/>
      </rPr>
      <t>Invoice 56835</t>
    </r>
  </si>
  <si>
    <r>
      <rPr>
        <sz val="11"/>
        <color rgb="FF363636"/>
        <rFont val="Arial"/>
        <family val="2"/>
      </rPr>
      <t>Restaurant Appliance Service</t>
    </r>
  </si>
  <si>
    <r>
      <rPr>
        <sz val="11"/>
        <color rgb="FF363636"/>
        <rFont val="Arial"/>
        <family val="2"/>
      </rPr>
      <t>800-433-9390</t>
    </r>
  </si>
  <si>
    <r>
      <rPr>
        <sz val="11"/>
        <color rgb="FF363636"/>
        <rFont val="Arial"/>
        <family val="2"/>
      </rPr>
      <t>Hot Topping Warmer C037</t>
    </r>
  </si>
  <si>
    <r>
      <rPr>
        <sz val="11"/>
        <color rgb="FF363636"/>
        <rFont val="Arial"/>
        <family val="2"/>
      </rPr>
      <t>Star</t>
    </r>
  </si>
  <si>
    <r>
      <rPr>
        <sz val="11"/>
        <color rgb="FF363636"/>
        <rFont val="Arial"/>
        <family val="2"/>
      </rPr>
      <t>3DWLA-PP</t>
    </r>
  </si>
  <si>
    <r>
      <rPr>
        <sz val="11"/>
        <color rgb="FF363636"/>
        <rFont val="Arial"/>
        <family val="2"/>
      </rPr>
      <t>3C007762</t>
    </r>
  </si>
  <si>
    <r>
      <rPr>
        <sz val="11"/>
        <color rgb="FF363636"/>
        <rFont val="Arial"/>
        <family val="2"/>
      </rPr>
      <t>Ice Machine C053</t>
    </r>
  </si>
  <si>
    <r>
      <rPr>
        <sz val="11"/>
        <color rgb="FF363636"/>
        <rFont val="Arial"/>
        <family val="2"/>
      </rPr>
      <t>Manitowoc</t>
    </r>
  </si>
  <si>
    <r>
      <rPr>
        <sz val="11"/>
        <color rgb="FF363636"/>
        <rFont val="Arial"/>
        <family val="2"/>
      </rPr>
      <t>QY-1804A</t>
    </r>
  </si>
  <si>
    <r>
      <rPr>
        <sz val="11"/>
        <color rgb="FF363636"/>
        <rFont val="Arial"/>
        <family val="2"/>
      </rPr>
      <t>Invoice 233381</t>
    </r>
  </si>
  <si>
    <r>
      <rPr>
        <sz val="11"/>
        <color rgb="FF363636"/>
        <rFont val="Arial"/>
        <family val="2"/>
      </rPr>
      <t>Wilson Air Technology</t>
    </r>
  </si>
  <si>
    <r>
      <rPr>
        <sz val="11"/>
        <color rgb="FF363636"/>
        <rFont val="Arial"/>
        <family val="2"/>
      </rPr>
      <t>253-474-9928</t>
    </r>
  </si>
  <si>
    <r>
      <rPr>
        <sz val="11"/>
        <color rgb="FF363636"/>
        <rFont val="Arial"/>
        <family val="2"/>
      </rPr>
      <t>Hot Dog Grill</t>
    </r>
  </si>
  <si>
    <r>
      <rPr>
        <sz val="11"/>
        <color rgb="FF363636"/>
        <rFont val="Arial"/>
        <family val="2"/>
      </rPr>
      <t>45SA</t>
    </r>
  </si>
  <si>
    <r>
      <rPr>
        <sz val="11"/>
        <color rgb="FF363636"/>
        <rFont val="Arial"/>
        <family val="2"/>
      </rPr>
      <t>A4510845 A4510833</t>
    </r>
  </si>
  <si>
    <t>Baked Potato Loaded</t>
  </si>
  <si>
    <t>Sausages, Polish Italian etc.,</t>
  </si>
  <si>
    <t>Sausage, Sheboygan Brat</t>
  </si>
  <si>
    <t>3-4 oz.</t>
  </si>
  <si>
    <t>Sandwich, Panini</t>
  </si>
  <si>
    <t>Calendar Year 2017  need to update</t>
  </si>
  <si>
    <t>WA</t>
  </si>
  <si>
    <r>
      <rPr>
        <b/>
        <sz val="8"/>
        <color rgb="FF333836"/>
        <rFont val="Times New Roman"/>
        <family val="1"/>
      </rPr>
      <t xml:space="preserve">LOCATION    </t>
    </r>
    <r>
      <rPr>
        <b/>
        <sz val="8"/>
        <color rgb="FF494D4B"/>
        <rFont val="Times New Roman"/>
        <family val="1"/>
      </rPr>
      <t xml:space="preserve">ASSET        PAR                             </t>
    </r>
    <r>
      <rPr>
        <b/>
        <sz val="8"/>
        <color rgb="FF333836"/>
        <rFont val="Times New Roman"/>
        <family val="1"/>
      </rPr>
      <t xml:space="preserve">DESCRIPTION                   </t>
    </r>
    <r>
      <rPr>
        <b/>
        <sz val="8"/>
        <color rgb="FF494D4B"/>
        <rFont val="Times New Roman"/>
        <family val="1"/>
      </rPr>
      <t xml:space="preserve">INSERVICE </t>
    </r>
    <r>
      <rPr>
        <b/>
        <sz val="8"/>
        <color rgb="FF333836"/>
        <rFont val="Times New Roman"/>
        <family val="1"/>
      </rPr>
      <t>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</si>
</sst>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###0;###0"/>
    <numFmt numFmtId="167" formatCode="mm/dd/yyyy;@"/>
    <numFmt numFmtId="168" formatCode="m/dd/yyyy;@"/>
    <numFmt numFmtId="169" formatCode="_(* #,##0.0_);_(* \(#,##0.0\);_(* &quot;-&quot;??_);_(@_)"/>
    <numFmt numFmtId="170" formatCode="_(* #,##0_);_(* \(#,##0\);_(* &quot;-&quot;??_);_(@_)"/>
    <numFmt numFmtId="171" formatCode="mm/dd/yy"/>
    <numFmt numFmtId="172" formatCode="General_)"/>
    <numFmt numFmtId="173" formatCode="&quot;$&quot;#,##0.00"/>
    <numFmt numFmtId="174" formatCode="#,##0;#,##0"/>
    <numFmt numFmtId="175" formatCode="###00000000;###0000000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Tahoma"/>
      <family val="2"/>
    </font>
    <font>
      <sz val="22"/>
      <color rgb="FF566D89"/>
      <name val="Arial"/>
      <family val="2"/>
    </font>
    <font>
      <b/>
      <sz val="22"/>
      <color rgb="FF566D89"/>
      <name val="Arial"/>
      <family val="2"/>
    </font>
    <font>
      <b/>
      <sz val="8"/>
      <name val="Times New Roman"/>
    </font>
    <font>
      <b/>
      <sz val="8"/>
      <color rgb="FF494D4B"/>
      <name val="Times New Roman"/>
      <family val="1"/>
    </font>
    <font>
      <b/>
      <sz val="8"/>
      <color rgb="FF333836"/>
      <name val="Times New Roman"/>
      <family val="1"/>
    </font>
    <font>
      <sz val="8"/>
      <name val="Arial"/>
    </font>
    <font>
      <sz val="8"/>
      <color rgb="FF494D4B"/>
      <name val="Arial"/>
      <family val="2"/>
    </font>
    <font>
      <sz val="8"/>
      <color rgb="FF333836"/>
      <name val="Arial"/>
      <family val="2"/>
    </font>
    <font>
      <sz val="8"/>
      <color rgb="FF595D5D"/>
      <name val="Arial"/>
      <family val="2"/>
    </font>
    <font>
      <sz val="8"/>
      <color rgb="FFA5A7A7"/>
      <name val="Arial"/>
      <family val="2"/>
    </font>
    <font>
      <sz val="8"/>
      <color rgb="FF939393"/>
      <name val="Arial"/>
      <family val="2"/>
    </font>
    <font>
      <sz val="8"/>
      <color rgb="FFB6B8B8"/>
      <name val="Arial"/>
      <family val="2"/>
    </font>
    <font>
      <sz val="22"/>
      <color rgb="FF546D89"/>
      <name val="Arial"/>
      <family val="2"/>
    </font>
    <font>
      <b/>
      <sz val="22"/>
      <color rgb="FF546D89"/>
      <name val="Arial"/>
      <family val="2"/>
    </font>
    <font>
      <b/>
      <sz val="18"/>
      <color rgb="FF3B423F"/>
      <name val="Arial"/>
      <family val="2"/>
    </font>
    <font>
      <b/>
      <i/>
      <sz val="19"/>
      <color rgb="FF3B423F"/>
      <name val="Arial"/>
      <family val="2"/>
    </font>
    <font>
      <b/>
      <sz val="11"/>
      <name val="Arial"/>
    </font>
    <font>
      <b/>
      <sz val="11"/>
      <color rgb="FF3B423F"/>
      <name val="Arial"/>
      <family val="2"/>
    </font>
    <font>
      <sz val="9"/>
      <name val="Arial"/>
    </font>
    <font>
      <sz val="9"/>
      <color rgb="FF3B423F"/>
      <name val="Arial"/>
      <family val="2"/>
    </font>
    <font>
      <sz val="12"/>
      <color rgb="FF3B423F"/>
      <name val="Times New Roman"/>
      <family val="1"/>
    </font>
    <font>
      <sz val="12"/>
      <color rgb="FF3B423F"/>
      <name val="Arial"/>
      <family val="2"/>
    </font>
    <font>
      <sz val="11"/>
      <color rgb="FF3B423F"/>
      <name val="Times New Roman"/>
      <family val="1"/>
    </font>
    <font>
      <sz val="11"/>
      <color rgb="FF3B423F"/>
      <name val="Arial"/>
      <family val="2"/>
    </font>
    <font>
      <b/>
      <sz val="14"/>
      <color rgb="FF3B423F"/>
      <name val="Times New Roman"/>
      <family val="1"/>
    </font>
    <font>
      <b/>
      <sz val="14"/>
      <color rgb="FF3B423F"/>
      <name val="Arial"/>
      <family val="2"/>
    </font>
    <font>
      <b/>
      <sz val="13"/>
      <color rgb="FF3B423F"/>
      <name val="Arial"/>
      <family val="2"/>
    </font>
    <font>
      <sz val="9"/>
      <color rgb="FF4D5452"/>
      <name val="Arial"/>
      <family val="2"/>
    </font>
    <font>
      <sz val="10"/>
      <color rgb="FF4D5452"/>
      <name val="Times New Roman"/>
      <family val="1"/>
    </font>
    <font>
      <sz val="10"/>
      <color rgb="FF4D5452"/>
      <name val="Arial"/>
      <family val="2"/>
    </font>
    <font>
      <sz val="10"/>
      <color rgb="FF3B423F"/>
      <name val="Times New Roman"/>
      <family val="1"/>
    </font>
    <font>
      <sz val="10"/>
      <color rgb="FF3B423F"/>
      <name val="Arial"/>
      <family val="2"/>
    </font>
    <font>
      <sz val="9"/>
      <color rgb="FF1F2623"/>
      <name val="Arial"/>
      <family val="2"/>
    </font>
    <font>
      <sz val="8"/>
      <color rgb="FF8C8C8C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4"/>
      <name val="Arial"/>
      <family val="2"/>
    </font>
    <font>
      <sz val="2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Helv"/>
    </font>
    <font>
      <sz val="11"/>
      <color rgb="FF282828"/>
      <name val="Arial"/>
      <family val="2"/>
    </font>
    <font>
      <u/>
      <sz val="11"/>
      <color rgb="FF282828"/>
      <name val="Arial"/>
      <family val="2"/>
    </font>
    <font>
      <sz val="11"/>
      <name val="Arial"/>
      <family val="2"/>
    </font>
    <font>
      <u/>
      <sz val="12"/>
      <color rgb="FF282828"/>
      <name val="Arial"/>
      <family val="2"/>
    </font>
    <font>
      <sz val="11"/>
      <color rgb="FF484848"/>
      <name val="Arial"/>
      <family val="2"/>
    </font>
    <font>
      <sz val="11"/>
      <color rgb="FF606060"/>
      <name val="Arial"/>
      <family val="2"/>
    </font>
    <font>
      <sz val="11"/>
      <color theme="1"/>
      <name val="Arial"/>
      <family val="2"/>
    </font>
    <font>
      <sz val="19"/>
      <name val="Times New Roman"/>
      <family val="1"/>
    </font>
    <font>
      <sz val="19"/>
      <color rgb="FFCFCFCF"/>
      <name val="Times New Roman"/>
      <family val="1"/>
    </font>
    <font>
      <sz val="11"/>
      <color rgb="FF3A3A3A"/>
      <name val="Arial"/>
      <family val="2"/>
    </font>
    <font>
      <sz val="24"/>
      <color rgb="FF3A3A3A"/>
      <name val="Arial"/>
      <family val="2"/>
    </font>
    <font>
      <sz val="11"/>
      <color rgb="FF2A2A2A"/>
      <name val="Arial"/>
      <family val="2"/>
    </font>
    <font>
      <sz val="11"/>
      <color rgb="FF3D3D3D"/>
      <name val="Arial"/>
      <family val="2"/>
    </font>
    <font>
      <sz val="11"/>
      <color rgb="FFA0A0A0"/>
      <name val="Arial"/>
      <family val="2"/>
    </font>
    <font>
      <sz val="11"/>
      <color rgb="FF646464"/>
      <name val="Arial"/>
      <family val="2"/>
    </font>
    <font>
      <sz val="10"/>
      <name val="Arial"/>
      <family val="2"/>
    </font>
    <font>
      <sz val="10"/>
      <color rgb="FF3D3D3D"/>
      <name val="Arial"/>
      <family val="2"/>
    </font>
    <font>
      <sz val="14"/>
      <color rgb="FF3D3D3D"/>
      <name val="Arial"/>
      <family val="2"/>
    </font>
    <font>
      <sz val="11"/>
      <color rgb="FF2D2D2D"/>
      <name val="Arial"/>
      <family val="2"/>
    </font>
    <font>
      <sz val="11"/>
      <color rgb="FF565656"/>
      <name val="Arial"/>
      <family val="2"/>
    </font>
    <font>
      <i/>
      <sz val="11"/>
      <name val="Times New Roman"/>
      <family val="1"/>
    </font>
    <font>
      <i/>
      <sz val="11"/>
      <color rgb="FFC6C6C6"/>
      <name val="Times New Roman"/>
      <family val="1"/>
    </font>
    <font>
      <sz val="13"/>
      <name val="Arial"/>
      <family val="2"/>
    </font>
    <font>
      <sz val="13"/>
      <color rgb="FF6B6B6B"/>
      <name val="Arial"/>
      <family val="2"/>
    </font>
    <font>
      <i/>
      <sz val="5"/>
      <color rgb="FF2D2D2D"/>
      <name val="Arial"/>
      <family val="2"/>
    </font>
    <font>
      <i/>
      <sz val="14"/>
      <color rgb="FF2D2D2D"/>
      <name val="Times New Roman"/>
      <family val="1"/>
    </font>
    <font>
      <i/>
      <sz val="14"/>
      <color rgb="FF2D2D2D"/>
      <name val="Arial"/>
      <family val="2"/>
    </font>
    <font>
      <sz val="11"/>
      <color rgb="FF525252"/>
      <name val="Arial"/>
      <family val="2"/>
    </font>
    <font>
      <sz val="11"/>
      <color rgb="FF6B6B6B"/>
      <name val="Arial"/>
      <family val="2"/>
    </font>
    <font>
      <sz val="5"/>
      <name val="Times New Roman"/>
      <family val="1"/>
    </font>
    <font>
      <sz val="5"/>
      <color rgb="FF6B6B6B"/>
      <name val="Times New Roman"/>
      <family val="1"/>
    </font>
    <font>
      <sz val="17"/>
      <name val="Arial"/>
      <family val="2"/>
    </font>
    <font>
      <sz val="17"/>
      <color rgb="FF808080"/>
      <name val="Arial"/>
      <family val="2"/>
    </font>
    <font>
      <sz val="11"/>
      <color rgb="FF363636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BACA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ED6D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6C0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3F3F3F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7" xfId="0" applyFont="1" applyBorder="1"/>
    <xf numFmtId="0" fontId="5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4" xfId="2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0" xfId="0" applyFill="1"/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165" fontId="2" fillId="0" borderId="0" xfId="1" applyNumberFormat="1" applyFont="1" applyAlignment="1">
      <alignment horizontal="center"/>
    </xf>
    <xf numFmtId="165" fontId="0" fillId="0" borderId="0" xfId="1" applyNumberFormat="1" applyFont="1"/>
    <xf numFmtId="165" fontId="2" fillId="0" borderId="0" xfId="1" applyNumberFormat="1" applyFont="1"/>
    <xf numFmtId="0" fontId="2" fillId="2" borderId="0" xfId="0" applyFont="1" applyFill="1"/>
    <xf numFmtId="44" fontId="2" fillId="0" borderId="0" xfId="1" applyNumberFormat="1" applyFont="1" applyAlignment="1">
      <alignment horizontal="center" wrapText="1"/>
    </xf>
    <xf numFmtId="44" fontId="0" fillId="0" borderId="0" xfId="1" applyNumberFormat="1" applyFont="1"/>
    <xf numFmtId="44" fontId="0" fillId="2" borderId="0" xfId="1" applyNumberFormat="1" applyFont="1" applyFill="1"/>
    <xf numFmtId="0" fontId="0" fillId="0" borderId="0" xfId="0" applyFill="1"/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center" wrapText="1"/>
    </xf>
    <xf numFmtId="166" fontId="15" fillId="0" borderId="15" xfId="0" applyNumberFormat="1" applyFont="1" applyFill="1" applyBorder="1" applyAlignment="1">
      <alignment horizontal="left" vertical="center" wrapText="1"/>
    </xf>
    <xf numFmtId="167" fontId="14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166" fontId="14" fillId="0" borderId="0" xfId="0" applyNumberFormat="1" applyFont="1" applyFill="1" applyBorder="1" applyAlignment="1">
      <alignment horizontal="left" vertical="top" wrapText="1"/>
    </xf>
    <xf numFmtId="167" fontId="14" fillId="0" borderId="0" xfId="0" applyNumberFormat="1" applyFont="1" applyFill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left" vertical="top" wrapText="1"/>
    </xf>
    <xf numFmtId="168" fontId="14" fillId="0" borderId="0" xfId="0" applyNumberFormat="1" applyFont="1" applyFill="1" applyBorder="1" applyAlignment="1">
      <alignment horizontal="left" vertical="top" wrapText="1"/>
    </xf>
    <xf numFmtId="166" fontId="16" fillId="0" borderId="0" xfId="0" applyNumberFormat="1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  <xf numFmtId="168" fontId="15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ill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8" fontId="0" fillId="0" borderId="0" xfId="0" applyNumberFormat="1" applyFill="1"/>
    <xf numFmtId="0" fontId="2" fillId="0" borderId="8" xfId="0" applyFont="1" applyFill="1" applyBorder="1"/>
    <xf numFmtId="0" fontId="0" fillId="0" borderId="8" xfId="0" applyFill="1" applyBorder="1"/>
    <xf numFmtId="8" fontId="0" fillId="0" borderId="8" xfId="0" applyNumberFormat="1" applyFill="1" applyBorder="1"/>
    <xf numFmtId="169" fontId="0" fillId="0" borderId="0" xfId="3" applyNumberFormat="1" applyFont="1" applyFill="1"/>
    <xf numFmtId="170" fontId="0" fillId="0" borderId="0" xfId="3" applyNumberFormat="1" applyFont="1" applyFill="1"/>
    <xf numFmtId="170" fontId="0" fillId="0" borderId="8" xfId="3" applyNumberFormat="1" applyFont="1" applyFill="1" applyBorder="1"/>
    <xf numFmtId="170" fontId="0" fillId="0" borderId="0" xfId="0" applyNumberFormat="1" applyFill="1"/>
    <xf numFmtId="0" fontId="7" fillId="0" borderId="10" xfId="0" applyFont="1" applyBorder="1" applyAlignment="1">
      <alignment horizontal="center" wrapText="1"/>
    </xf>
    <xf numFmtId="0" fontId="42" fillId="3" borderId="0" xfId="0" applyFont="1" applyFill="1" applyBorder="1" applyAlignment="1">
      <alignment vertical="top"/>
    </xf>
    <xf numFmtId="0" fontId="42" fillId="3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43" fillId="4" borderId="0" xfId="0" applyNumberFormat="1" applyFont="1" applyFill="1" applyAlignment="1">
      <alignment vertical="top"/>
    </xf>
    <xf numFmtId="3" fontId="43" fillId="4" borderId="0" xfId="0" applyNumberFormat="1" applyFont="1" applyFill="1" applyAlignment="1">
      <alignment vertical="top"/>
    </xf>
    <xf numFmtId="0" fontId="44" fillId="5" borderId="0" xfId="0" applyFont="1" applyFill="1" applyAlignment="1">
      <alignment vertical="top"/>
    </xf>
    <xf numFmtId="4" fontId="0" fillId="6" borderId="0" xfId="0" applyNumberFormat="1" applyFont="1" applyFill="1" applyAlignment="1">
      <alignment vertical="top"/>
    </xf>
    <xf numFmtId="3" fontId="0" fillId="6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171" fontId="0" fillId="0" borderId="0" xfId="0" applyNumberFormat="1" applyAlignment="1">
      <alignment vertical="top"/>
    </xf>
    <xf numFmtId="0" fontId="0" fillId="7" borderId="0" xfId="0" applyFont="1" applyFill="1" applyAlignment="1">
      <alignment vertical="top"/>
    </xf>
    <xf numFmtId="0" fontId="0" fillId="8" borderId="0" xfId="0" applyFont="1" applyFill="1" applyAlignment="1">
      <alignment vertical="top"/>
    </xf>
    <xf numFmtId="4" fontId="0" fillId="0" borderId="0" xfId="0" applyNumberFormat="1" applyAlignment="1">
      <alignment vertical="top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/>
    </xf>
    <xf numFmtId="0" fontId="0" fillId="9" borderId="0" xfId="0" applyFont="1" applyFill="1" applyAlignment="1">
      <alignment vertical="top"/>
    </xf>
    <xf numFmtId="0" fontId="4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71" fontId="0" fillId="2" borderId="0" xfId="0" applyNumberFormat="1" applyFill="1" applyAlignment="1">
      <alignment vertical="top"/>
    </xf>
    <xf numFmtId="0" fontId="0" fillId="2" borderId="0" xfId="0" applyFont="1" applyFill="1" applyAlignment="1">
      <alignment vertical="top"/>
    </xf>
    <xf numFmtId="4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 wrapText="1"/>
    </xf>
    <xf numFmtId="3" fontId="0" fillId="2" borderId="0" xfId="0" applyNumberFormat="1" applyFill="1" applyAlignment="1">
      <alignment vertical="top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top"/>
    </xf>
    <xf numFmtId="3" fontId="42" fillId="0" borderId="0" xfId="0" applyNumberFormat="1" applyFont="1" applyAlignment="1">
      <alignment vertical="top" wrapText="1"/>
    </xf>
    <xf numFmtId="0" fontId="42" fillId="0" borderId="0" xfId="0" applyFont="1" applyFill="1" applyAlignment="1">
      <alignment vertical="top"/>
    </xf>
    <xf numFmtId="9" fontId="2" fillId="0" borderId="0" xfId="2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2" applyNumberFormat="1" applyFont="1"/>
    <xf numFmtId="164" fontId="2" fillId="0" borderId="0" xfId="2" applyNumberFormat="1" applyFont="1"/>
    <xf numFmtId="0" fontId="2" fillId="2" borderId="0" xfId="0" applyFont="1" applyFill="1" applyAlignment="1">
      <alignment horizontal="right"/>
    </xf>
    <xf numFmtId="164" fontId="0" fillId="2" borderId="0" xfId="2" applyNumberFormat="1" applyFont="1" applyFill="1"/>
    <xf numFmtId="165" fontId="0" fillId="2" borderId="0" xfId="1" applyNumberFormat="1" applyFont="1" applyFill="1"/>
    <xf numFmtId="0" fontId="0" fillId="0" borderId="0" xfId="0" applyFont="1"/>
    <xf numFmtId="165" fontId="1" fillId="0" borderId="0" xfId="1" applyNumberFormat="1" applyFont="1"/>
    <xf numFmtId="164" fontId="1" fillId="0" borderId="0" xfId="2" applyNumberFormat="1" applyFont="1"/>
    <xf numFmtId="172" fontId="45" fillId="0" borderId="16" xfId="0" applyNumberFormat="1" applyFont="1" applyFill="1" applyBorder="1" applyAlignment="1" applyProtection="1">
      <alignment horizontal="left"/>
    </xf>
    <xf numFmtId="0" fontId="45" fillId="0" borderId="0" xfId="0" applyFont="1" applyFill="1" applyAlignment="1">
      <alignment horizontal="center"/>
    </xf>
    <xf numFmtId="172" fontId="45" fillId="0" borderId="16" xfId="0" applyNumberFormat="1" applyFont="1" applyFill="1" applyBorder="1" applyAlignment="1" applyProtection="1">
      <alignment horizontal="center"/>
    </xf>
    <xf numFmtId="172" fontId="45" fillId="0" borderId="16" xfId="0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73" fontId="45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Protection="1"/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173" fontId="45" fillId="0" borderId="0" xfId="0" applyNumberFormat="1" applyFont="1" applyBorder="1" applyAlignment="1">
      <alignment horizontal="center"/>
    </xf>
    <xf numFmtId="0" fontId="45" fillId="0" borderId="0" xfId="0" applyFont="1" applyBorder="1"/>
    <xf numFmtId="0" fontId="45" fillId="0" borderId="0" xfId="0" applyFont="1" applyBorder="1" applyAlignment="1"/>
    <xf numFmtId="0" fontId="45" fillId="0" borderId="0" xfId="0" applyFont="1" applyFill="1"/>
    <xf numFmtId="7" fontId="45" fillId="0" borderId="0" xfId="0" applyNumberFormat="1" applyFont="1" applyFill="1" applyAlignment="1" applyProtection="1">
      <alignment horizontal="center"/>
    </xf>
    <xf numFmtId="172" fontId="45" fillId="0" borderId="0" xfId="0" applyNumberFormat="1" applyFont="1" applyFill="1" applyAlignment="1" applyProtection="1">
      <alignment horizontal="left"/>
    </xf>
    <xf numFmtId="172" fontId="45" fillId="0" borderId="0" xfId="0" applyNumberFormat="1" applyFont="1" applyFill="1" applyAlignment="1" applyProtection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quotePrefix="1" applyFont="1" applyFill="1" applyAlignment="1">
      <alignment horizontal="left"/>
    </xf>
    <xf numFmtId="0" fontId="45" fillId="0" borderId="0" xfId="0" quotePrefix="1" applyFont="1" applyFill="1" applyAlignment="1">
      <alignment horizontal="center"/>
    </xf>
    <xf numFmtId="0" fontId="45" fillId="0" borderId="0" xfId="0" applyFont="1" applyFill="1" applyBorder="1" applyAlignment="1"/>
    <xf numFmtId="0" fontId="45" fillId="0" borderId="0" xfId="0" quotePrefix="1" applyFont="1" applyFill="1"/>
    <xf numFmtId="0" fontId="46" fillId="0" borderId="0" xfId="0" applyFont="1"/>
    <xf numFmtId="0" fontId="47" fillId="0" borderId="0" xfId="0" applyFont="1"/>
    <xf numFmtId="0" fontId="48" fillId="0" borderId="4" xfId="0" applyFont="1" applyBorder="1"/>
    <xf numFmtId="0" fontId="47" fillId="0" borderId="4" xfId="0" applyFont="1" applyBorder="1"/>
    <xf numFmtId="0" fontId="49" fillId="0" borderId="4" xfId="0" applyFont="1" applyBorder="1"/>
    <xf numFmtId="0" fontId="50" fillId="0" borderId="0" xfId="0" applyFont="1" applyAlignment="1">
      <alignment horizontal="center"/>
    </xf>
    <xf numFmtId="0" fontId="50" fillId="0" borderId="0" xfId="0" applyFont="1"/>
    <xf numFmtId="0" fontId="58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right" vertical="top"/>
    </xf>
    <xf numFmtId="0" fontId="53" fillId="0" borderId="25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22" xfId="0" applyFont="1" applyFill="1" applyBorder="1" applyAlignment="1">
      <alignment vertical="top" wrapText="1"/>
    </xf>
    <xf numFmtId="0" fontId="53" fillId="0" borderId="23" xfId="0" applyFont="1" applyFill="1" applyBorder="1" applyAlignment="1">
      <alignment vertical="top" wrapText="1"/>
    </xf>
    <xf numFmtId="0" fontId="71" fillId="0" borderId="0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0" fontId="80" fillId="0" borderId="0" xfId="0" applyFont="1" applyFill="1" applyBorder="1" applyAlignment="1">
      <alignment horizontal="right" vertical="top"/>
    </xf>
    <xf numFmtId="0" fontId="82" fillId="0" borderId="0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44" fontId="0" fillId="2" borderId="0" xfId="1" applyFont="1" applyFill="1"/>
    <xf numFmtId="0" fontId="2" fillId="2" borderId="0" xfId="0" applyFont="1" applyFill="1" applyAlignment="1">
      <alignment horizontal="center" wrapText="1"/>
    </xf>
    <xf numFmtId="0" fontId="86" fillId="0" borderId="0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30" xfId="0" applyFont="1" applyBorder="1"/>
    <xf numFmtId="0" fontId="5" fillId="0" borderId="31" xfId="0" applyFont="1" applyBorder="1"/>
    <xf numFmtId="0" fontId="4" fillId="0" borderId="0" xfId="0" applyFont="1" applyAlignment="1">
      <alignment horizontal="center" wrapText="1"/>
    </xf>
    <xf numFmtId="0" fontId="44" fillId="5" borderId="0" xfId="0" applyFont="1" applyFill="1" applyAlignment="1">
      <alignment vertical="top"/>
    </xf>
    <xf numFmtId="0" fontId="43" fillId="4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85" fillId="2" borderId="0" xfId="0" applyFont="1" applyFill="1" applyAlignment="1">
      <alignment horizontal="center" wrapText="1"/>
    </xf>
    <xf numFmtId="0" fontId="53" fillId="0" borderId="22" xfId="0" applyFont="1" applyFill="1" applyBorder="1" applyAlignment="1">
      <alignment horizontal="left" vertical="top" wrapText="1"/>
    </xf>
    <xf numFmtId="0" fontId="53" fillId="0" borderId="24" xfId="0" applyFont="1" applyFill="1" applyBorder="1" applyAlignment="1">
      <alignment horizontal="left" vertical="top" wrapText="1"/>
    </xf>
    <xf numFmtId="0" fontId="53" fillId="0" borderId="23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top" wrapText="1"/>
    </xf>
    <xf numFmtId="0" fontId="51" fillId="0" borderId="23" xfId="0" applyFont="1" applyFill="1" applyBorder="1" applyAlignment="1">
      <alignment horizontal="left" vertical="top" wrapText="1"/>
    </xf>
    <xf numFmtId="0" fontId="53" fillId="0" borderId="25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21" xfId="0" applyFont="1" applyFill="1" applyBorder="1" applyAlignment="1">
      <alignment horizontal="left" vertical="top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17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174" fontId="60" fillId="0" borderId="0" xfId="0" applyNumberFormat="1" applyFont="1" applyFill="1" applyBorder="1" applyAlignment="1">
      <alignment horizontal="left" vertical="center" wrapText="1"/>
    </xf>
    <xf numFmtId="175" fontId="63" fillId="0" borderId="22" xfId="0" applyNumberFormat="1" applyFont="1" applyFill="1" applyBorder="1" applyAlignment="1">
      <alignment horizontal="left" vertical="top" wrapText="1"/>
    </xf>
    <xf numFmtId="175" fontId="63" fillId="0" borderId="23" xfId="0" applyNumberFormat="1" applyFont="1" applyFill="1" applyBorder="1" applyAlignment="1">
      <alignment horizontal="left" vertical="top" wrapText="1"/>
    </xf>
    <xf numFmtId="175" fontId="63" fillId="0" borderId="24" xfId="0" applyNumberFormat="1" applyFont="1" applyFill="1" applyBorder="1" applyAlignment="1">
      <alignment horizontal="left" vertical="top" wrapText="1"/>
    </xf>
    <xf numFmtId="166" fontId="60" fillId="0" borderId="0" xfId="0" applyNumberFormat="1" applyFont="1" applyFill="1" applyBorder="1" applyAlignment="1">
      <alignment horizontal="left" vertical="center" wrapText="1"/>
    </xf>
    <xf numFmtId="166" fontId="63" fillId="0" borderId="23" xfId="0" applyNumberFormat="1" applyFont="1" applyFill="1" applyBorder="1" applyAlignment="1">
      <alignment horizontal="left" vertical="top" wrapText="1"/>
    </xf>
    <xf numFmtId="166" fontId="63" fillId="0" borderId="24" xfId="0" applyNumberFormat="1" applyFont="1" applyFill="1" applyBorder="1" applyAlignment="1">
      <alignment horizontal="left" vertical="top" wrapText="1"/>
    </xf>
    <xf numFmtId="166" fontId="63" fillId="0" borderId="22" xfId="0" applyNumberFormat="1" applyFont="1" applyFill="1" applyBorder="1" applyAlignment="1">
      <alignment horizontal="left" vertical="top" wrapText="1"/>
    </xf>
    <xf numFmtId="0" fontId="53" fillId="0" borderId="27" xfId="0" applyFont="1" applyFill="1" applyBorder="1" applyAlignment="1">
      <alignment horizontal="left" wrapText="1"/>
    </xf>
    <xf numFmtId="0" fontId="53" fillId="0" borderId="26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53" fillId="0" borderId="20" xfId="0" applyFont="1" applyFill="1" applyBorder="1" applyAlignment="1">
      <alignment horizontal="left" wrapText="1"/>
    </xf>
    <xf numFmtId="0" fontId="53" fillId="0" borderId="21" xfId="0" applyFont="1" applyFill="1" applyBorder="1" applyAlignment="1">
      <alignment horizontal="left" wrapText="1"/>
    </xf>
    <xf numFmtId="0" fontId="53" fillId="0" borderId="25" xfId="0" applyFont="1" applyFill="1" applyBorder="1" applyAlignment="1">
      <alignment horizontal="left" wrapText="1"/>
    </xf>
    <xf numFmtId="0" fontId="53" fillId="0" borderId="17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wrapText="1"/>
    </xf>
    <xf numFmtId="166" fontId="63" fillId="0" borderId="19" xfId="0" applyNumberFormat="1" applyFont="1" applyFill="1" applyBorder="1" applyAlignment="1">
      <alignment horizontal="left" vertical="top" wrapText="1"/>
    </xf>
    <xf numFmtId="166" fontId="63" fillId="0" borderId="20" xfId="0" applyNumberFormat="1" applyFont="1" applyFill="1" applyBorder="1" applyAlignment="1">
      <alignment horizontal="left" vertical="top" wrapText="1"/>
    </xf>
    <xf numFmtId="166" fontId="63" fillId="0" borderId="21" xfId="0" applyNumberFormat="1" applyFont="1" applyFill="1" applyBorder="1" applyAlignment="1">
      <alignment horizontal="left" vertical="top" wrapText="1"/>
    </xf>
    <xf numFmtId="0" fontId="53" fillId="0" borderId="23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left" vertical="center" wrapText="1"/>
    </xf>
    <xf numFmtId="166" fontId="69" fillId="0" borderId="25" xfId="0" applyNumberFormat="1" applyFont="1" applyFill="1" applyBorder="1" applyAlignment="1">
      <alignment horizontal="left" vertical="center" wrapText="1"/>
    </xf>
    <xf numFmtId="166" fontId="69" fillId="0" borderId="26" xfId="0" applyNumberFormat="1" applyFont="1" applyFill="1" applyBorder="1" applyAlignment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B21" sqref="B21:D21"/>
    </sheetView>
  </sheetViews>
  <sheetFormatPr defaultRowHeight="15" x14ac:dyDescent="0.2"/>
  <cols>
    <col min="1" max="1" width="54.28515625" style="4" customWidth="1"/>
    <col min="2" max="2" width="25.7109375" style="4" customWidth="1"/>
    <col min="3" max="3" width="23.7109375" style="4" customWidth="1"/>
    <col min="4" max="4" width="24.85546875" style="4" customWidth="1"/>
    <col min="5" max="5" width="20.5703125" style="4" customWidth="1"/>
    <col min="6" max="6" width="16.7109375" style="4" customWidth="1"/>
    <col min="7" max="16384" width="9.140625" style="4"/>
  </cols>
  <sheetData>
    <row r="1" spans="1:6" ht="36.75" customHeight="1" x14ac:dyDescent="0.2">
      <c r="A1" s="170" t="s">
        <v>9</v>
      </c>
      <c r="B1" s="170"/>
      <c r="C1" s="170"/>
      <c r="D1" s="170"/>
      <c r="E1" s="1"/>
      <c r="F1" s="1"/>
    </row>
    <row r="3" spans="1:6" ht="16.5" thickBot="1" x14ac:dyDescent="0.3">
      <c r="A3" s="5"/>
      <c r="C3"/>
      <c r="D3"/>
    </row>
    <row r="4" spans="1:6" ht="15.75" x14ac:dyDescent="0.25">
      <c r="A4" s="6" t="s">
        <v>0</v>
      </c>
      <c r="B4" s="7" t="s">
        <v>6</v>
      </c>
      <c r="C4"/>
      <c r="D4"/>
      <c r="E4" s="8"/>
    </row>
    <row r="5" spans="1:6" s="11" customFormat="1" ht="30" x14ac:dyDescent="0.25">
      <c r="A5" s="2" t="s">
        <v>5</v>
      </c>
      <c r="B5" s="23" t="s">
        <v>30</v>
      </c>
      <c r="C5"/>
      <c r="D5"/>
      <c r="E5" s="10"/>
    </row>
    <row r="6" spans="1:6" s="11" customFormat="1" x14ac:dyDescent="0.25">
      <c r="A6" s="15" t="s">
        <v>232</v>
      </c>
      <c r="B6" s="9" t="s">
        <v>1</v>
      </c>
      <c r="C6"/>
      <c r="D6"/>
      <c r="E6" s="10"/>
    </row>
    <row r="7" spans="1:6" s="11" customFormat="1" x14ac:dyDescent="0.25">
      <c r="A7" s="15" t="s">
        <v>233</v>
      </c>
      <c r="B7" s="9" t="s">
        <v>1</v>
      </c>
      <c r="C7"/>
      <c r="D7"/>
      <c r="E7" s="10"/>
    </row>
    <row r="8" spans="1:6" s="11" customFormat="1" x14ac:dyDescent="0.25">
      <c r="A8" s="15" t="s">
        <v>234</v>
      </c>
      <c r="B8" s="9" t="s">
        <v>1</v>
      </c>
      <c r="C8"/>
      <c r="D8"/>
      <c r="E8" s="10"/>
    </row>
    <row r="9" spans="1:6" s="11" customFormat="1" x14ac:dyDescent="0.25">
      <c r="A9" s="16" t="s">
        <v>28</v>
      </c>
      <c r="B9" s="9" t="s">
        <v>1</v>
      </c>
      <c r="C9"/>
      <c r="D9"/>
      <c r="E9" s="10"/>
    </row>
    <row r="10" spans="1:6" s="11" customFormat="1" x14ac:dyDescent="0.25">
      <c r="A10" s="15" t="s">
        <v>231</v>
      </c>
      <c r="B10" s="9" t="s">
        <v>1</v>
      </c>
      <c r="C10"/>
      <c r="D10"/>
      <c r="E10" s="10"/>
    </row>
    <row r="11" spans="1:6" s="11" customFormat="1" x14ac:dyDescent="0.25">
      <c r="A11" s="16" t="s">
        <v>235</v>
      </c>
      <c r="B11" s="9" t="s">
        <v>1</v>
      </c>
      <c r="C11"/>
      <c r="D11"/>
      <c r="E11" s="10"/>
    </row>
    <row r="12" spans="1:6" s="11" customFormat="1" x14ac:dyDescent="0.25">
      <c r="A12" s="16" t="s">
        <v>81</v>
      </c>
      <c r="B12" s="9" t="s">
        <v>1</v>
      </c>
      <c r="C12"/>
      <c r="D12"/>
      <c r="E12" s="10"/>
    </row>
    <row r="13" spans="1:6" s="11" customFormat="1" x14ac:dyDescent="0.25">
      <c r="A13" s="2"/>
      <c r="B13" s="9"/>
      <c r="C13"/>
      <c r="D13"/>
      <c r="E13" s="10"/>
    </row>
    <row r="14" spans="1:6" s="11" customFormat="1" x14ac:dyDescent="0.25">
      <c r="A14" s="2"/>
      <c r="B14" s="9"/>
      <c r="C14"/>
      <c r="D14"/>
      <c r="E14" s="10"/>
    </row>
    <row r="15" spans="1:6" s="11" customFormat="1" x14ac:dyDescent="0.25">
      <c r="A15" s="2" t="s">
        <v>26</v>
      </c>
      <c r="B15" s="22">
        <v>0.02</v>
      </c>
      <c r="C15"/>
      <c r="D15"/>
      <c r="E15" s="10"/>
    </row>
    <row r="16" spans="1:6" s="11" customFormat="1" ht="19.5" customHeight="1" x14ac:dyDescent="0.25">
      <c r="A16" s="2" t="s">
        <v>27</v>
      </c>
      <c r="B16" s="22">
        <v>0.02</v>
      </c>
      <c r="C16"/>
      <c r="D16"/>
      <c r="E16" s="10"/>
    </row>
    <row r="17" spans="1:5" s="11" customFormat="1" x14ac:dyDescent="0.25">
      <c r="A17" s="2"/>
      <c r="B17" s="9"/>
      <c r="C17"/>
      <c r="D17"/>
      <c r="E17" s="10"/>
    </row>
    <row r="18" spans="1:5" s="11" customFormat="1" ht="15.75" thickBot="1" x14ac:dyDescent="0.3">
      <c r="A18" s="164"/>
      <c r="B18" s="165"/>
      <c r="C18"/>
      <c r="D18"/>
      <c r="E18" s="10"/>
    </row>
    <row r="19" spans="1:5" s="13" customFormat="1" ht="15.75" thickBot="1" x14ac:dyDescent="0.3">
      <c r="A19" s="166" t="s">
        <v>2</v>
      </c>
      <c r="B19" s="167" t="s">
        <v>3</v>
      </c>
      <c r="C19"/>
      <c r="D19"/>
      <c r="E19" s="12"/>
    </row>
    <row r="20" spans="1:5" ht="15.75" x14ac:dyDescent="0.25">
      <c r="C20"/>
      <c r="D20"/>
    </row>
    <row r="21" spans="1:5" x14ac:dyDescent="0.2">
      <c r="A21" s="3" t="s">
        <v>4</v>
      </c>
      <c r="B21" s="168"/>
      <c r="C21" s="14"/>
      <c r="D21" s="169"/>
    </row>
  </sheetData>
  <mergeCells count="1">
    <mergeCell ref="A1:D1"/>
  </mergeCells>
  <printOptions horizontalCentered="1" gridLines="1"/>
  <pageMargins left="0.7" right="0.7" top="0.75" bottom="0.75" header="0.3" footer="0.3"/>
  <pageSetup scale="70" orientation="portrait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7"/>
  <sheetViews>
    <sheetView topLeftCell="A221" workbookViewId="0">
      <selection activeCell="B11" sqref="B11"/>
    </sheetView>
  </sheetViews>
  <sheetFormatPr defaultRowHeight="27.75" customHeight="1" x14ac:dyDescent="0.25"/>
  <cols>
    <col min="1" max="1" width="27.28515625" customWidth="1"/>
    <col min="2" max="2" width="25.7109375" customWidth="1"/>
    <col min="3" max="3" width="23.7109375" customWidth="1"/>
    <col min="4" max="4" width="24.85546875" customWidth="1"/>
    <col min="5" max="5" width="26.7109375" customWidth="1"/>
    <col min="6" max="6" width="20.5703125" customWidth="1"/>
    <col min="7" max="7" width="16.7109375" customWidth="1"/>
  </cols>
  <sheetData>
    <row r="1" spans="1:5" ht="27.75" customHeight="1" thickBot="1" x14ac:dyDescent="0.3">
      <c r="A1" s="113" t="s">
        <v>361</v>
      </c>
      <c r="B1" s="114" t="s">
        <v>362</v>
      </c>
      <c r="C1" s="115" t="s">
        <v>363</v>
      </c>
      <c r="D1" s="116" t="s">
        <v>364</v>
      </c>
      <c r="E1" s="116" t="s">
        <v>365</v>
      </c>
    </row>
    <row r="2" spans="1:5" ht="18" customHeight="1" x14ac:dyDescent="0.25">
      <c r="A2" s="117" t="s">
        <v>366</v>
      </c>
      <c r="B2" s="117"/>
      <c r="C2" s="118">
        <v>9</v>
      </c>
      <c r="D2" s="119">
        <v>74.25</v>
      </c>
      <c r="E2" s="120">
        <f t="shared" ref="E2:E65" si="0">C2*D2</f>
        <v>668.25</v>
      </c>
    </row>
    <row r="3" spans="1:5" ht="18" x14ac:dyDescent="0.25">
      <c r="A3" s="121" t="s">
        <v>367</v>
      </c>
      <c r="B3" s="121"/>
      <c r="C3" s="122">
        <v>11</v>
      </c>
      <c r="D3" s="123">
        <v>83.25</v>
      </c>
      <c r="E3" s="120">
        <f t="shared" si="0"/>
        <v>915.75</v>
      </c>
    </row>
    <row r="4" spans="1:5" ht="18" x14ac:dyDescent="0.25">
      <c r="A4" s="121" t="s">
        <v>368</v>
      </c>
      <c r="B4" s="121"/>
      <c r="C4" s="122">
        <v>2</v>
      </c>
      <c r="D4" s="123">
        <v>80</v>
      </c>
      <c r="E4" s="120">
        <f t="shared" si="0"/>
        <v>160</v>
      </c>
    </row>
    <row r="5" spans="1:5" ht="18" x14ac:dyDescent="0.25">
      <c r="A5" s="124" t="s">
        <v>369</v>
      </c>
      <c r="B5" s="124"/>
      <c r="C5" s="122">
        <v>13</v>
      </c>
      <c r="D5" s="123">
        <v>405.9</v>
      </c>
      <c r="E5" s="120">
        <f t="shared" si="0"/>
        <v>5276.7</v>
      </c>
    </row>
    <row r="6" spans="1:5" ht="18" x14ac:dyDescent="0.25">
      <c r="A6" s="117" t="s">
        <v>370</v>
      </c>
      <c r="B6" s="117"/>
      <c r="C6" s="118">
        <v>1</v>
      </c>
      <c r="D6" s="123">
        <v>328.93</v>
      </c>
      <c r="E6" s="120">
        <f t="shared" si="0"/>
        <v>328.93</v>
      </c>
    </row>
    <row r="7" spans="1:5" ht="18" x14ac:dyDescent="0.25">
      <c r="A7" s="125" t="s">
        <v>371</v>
      </c>
      <c r="B7" s="125"/>
      <c r="C7" s="122">
        <v>1</v>
      </c>
      <c r="D7" s="123">
        <v>455</v>
      </c>
      <c r="E7" s="120">
        <f t="shared" si="0"/>
        <v>455</v>
      </c>
    </row>
    <row r="8" spans="1:5" ht="18" x14ac:dyDescent="0.25">
      <c r="A8" s="126" t="s">
        <v>372</v>
      </c>
      <c r="B8" s="126"/>
      <c r="C8" s="114">
        <v>2060</v>
      </c>
      <c r="D8" s="123">
        <v>5.92</v>
      </c>
      <c r="E8" s="120">
        <f t="shared" si="0"/>
        <v>12195.2</v>
      </c>
    </row>
    <row r="9" spans="1:5" ht="18" x14ac:dyDescent="0.25">
      <c r="A9" s="126" t="s">
        <v>373</v>
      </c>
      <c r="B9" s="126"/>
      <c r="C9" s="114">
        <v>1967</v>
      </c>
      <c r="D9" s="123">
        <v>7.4</v>
      </c>
      <c r="E9" s="120">
        <f t="shared" si="0"/>
        <v>14555.800000000001</v>
      </c>
    </row>
    <row r="10" spans="1:5" ht="18" x14ac:dyDescent="0.25">
      <c r="A10" s="126" t="s">
        <v>374</v>
      </c>
      <c r="B10" s="126"/>
      <c r="C10" s="114">
        <v>3129</v>
      </c>
      <c r="D10" s="123">
        <v>4.6100000000000003</v>
      </c>
      <c r="E10" s="120">
        <f t="shared" si="0"/>
        <v>14424.69</v>
      </c>
    </row>
    <row r="11" spans="1:5" ht="18" x14ac:dyDescent="0.25">
      <c r="A11" s="126" t="s">
        <v>375</v>
      </c>
      <c r="B11" s="126"/>
      <c r="C11" s="114">
        <v>2212</v>
      </c>
      <c r="D11" s="123">
        <v>3.33</v>
      </c>
      <c r="E11" s="120">
        <f t="shared" si="0"/>
        <v>7365.96</v>
      </c>
    </row>
    <row r="12" spans="1:5" ht="18" x14ac:dyDescent="0.25">
      <c r="A12" s="126" t="s">
        <v>376</v>
      </c>
      <c r="B12" s="126"/>
      <c r="C12" s="114">
        <v>1658</v>
      </c>
      <c r="D12" s="123">
        <v>3.91</v>
      </c>
      <c r="E12" s="120">
        <f t="shared" si="0"/>
        <v>6482.7800000000007</v>
      </c>
    </row>
    <row r="13" spans="1:5" ht="18" x14ac:dyDescent="0.25">
      <c r="A13" s="126" t="s">
        <v>377</v>
      </c>
      <c r="B13" s="126"/>
      <c r="C13" s="114">
        <v>2431</v>
      </c>
      <c r="D13" s="123">
        <v>2.57</v>
      </c>
      <c r="E13" s="120">
        <f t="shared" si="0"/>
        <v>6247.6699999999992</v>
      </c>
    </row>
    <row r="14" spans="1:5" ht="18" x14ac:dyDescent="0.25">
      <c r="A14" s="126" t="s">
        <v>378</v>
      </c>
      <c r="B14" s="126"/>
      <c r="C14" s="114">
        <v>681</v>
      </c>
      <c r="D14" s="123">
        <v>4.92</v>
      </c>
      <c r="E14" s="120">
        <f t="shared" si="0"/>
        <v>3350.52</v>
      </c>
    </row>
    <row r="15" spans="1:5" ht="18" x14ac:dyDescent="0.25">
      <c r="A15" s="126" t="s">
        <v>379</v>
      </c>
      <c r="B15" s="126"/>
      <c r="C15" s="114">
        <v>17</v>
      </c>
      <c r="D15" s="123">
        <v>469</v>
      </c>
      <c r="E15" s="120">
        <f t="shared" si="0"/>
        <v>7973</v>
      </c>
    </row>
    <row r="16" spans="1:5" ht="18" x14ac:dyDescent="0.25">
      <c r="A16" s="126" t="s">
        <v>380</v>
      </c>
      <c r="B16" s="126"/>
      <c r="C16" s="114">
        <v>2793</v>
      </c>
      <c r="D16" s="123">
        <v>2.42</v>
      </c>
      <c r="E16" s="120">
        <f t="shared" si="0"/>
        <v>6759.0599999999995</v>
      </c>
    </row>
    <row r="17" spans="1:5" ht="18" x14ac:dyDescent="0.25">
      <c r="A17" s="126" t="s">
        <v>381</v>
      </c>
      <c r="B17" s="126"/>
      <c r="C17" s="114">
        <v>1080</v>
      </c>
      <c r="D17" s="123">
        <v>1.6</v>
      </c>
      <c r="E17" s="120">
        <f t="shared" si="0"/>
        <v>1728</v>
      </c>
    </row>
    <row r="18" spans="1:5" ht="18" x14ac:dyDescent="0.25">
      <c r="A18" s="126" t="s">
        <v>382</v>
      </c>
      <c r="B18" s="126"/>
      <c r="C18" s="114">
        <v>1862</v>
      </c>
      <c r="D18" s="123">
        <v>1.58</v>
      </c>
      <c r="E18" s="120">
        <f t="shared" si="0"/>
        <v>2941.96</v>
      </c>
    </row>
    <row r="19" spans="1:5" ht="18" x14ac:dyDescent="0.25">
      <c r="A19" s="126" t="s">
        <v>383</v>
      </c>
      <c r="B19" s="126"/>
      <c r="C19" s="114">
        <v>1500</v>
      </c>
      <c r="D19" s="123">
        <v>1.08</v>
      </c>
      <c r="E19" s="120">
        <f t="shared" si="0"/>
        <v>1620</v>
      </c>
    </row>
    <row r="20" spans="1:5" ht="18" x14ac:dyDescent="0.25">
      <c r="A20" s="126" t="s">
        <v>384</v>
      </c>
      <c r="B20" s="126"/>
      <c r="C20" s="114">
        <v>244</v>
      </c>
      <c r="D20" s="123">
        <v>1.98</v>
      </c>
      <c r="E20" s="120">
        <f t="shared" si="0"/>
        <v>483.12</v>
      </c>
    </row>
    <row r="21" spans="1:5" ht="18" x14ac:dyDescent="0.25">
      <c r="A21" s="126" t="s">
        <v>385</v>
      </c>
      <c r="B21" s="126"/>
      <c r="C21" s="114">
        <v>592</v>
      </c>
      <c r="D21" s="123">
        <v>1.6</v>
      </c>
      <c r="E21" s="120">
        <f t="shared" si="0"/>
        <v>947.2</v>
      </c>
    </row>
    <row r="22" spans="1:5" ht="18" x14ac:dyDescent="0.25">
      <c r="A22" s="126" t="s">
        <v>386</v>
      </c>
      <c r="B22" s="126"/>
      <c r="C22" s="114">
        <v>728</v>
      </c>
      <c r="D22" s="123">
        <v>2.44</v>
      </c>
      <c r="E22" s="120">
        <f t="shared" si="0"/>
        <v>1776.32</v>
      </c>
    </row>
    <row r="23" spans="1:5" ht="18" x14ac:dyDescent="0.25">
      <c r="A23" s="126" t="s">
        <v>387</v>
      </c>
      <c r="B23" s="126"/>
      <c r="C23" s="114">
        <v>458</v>
      </c>
      <c r="D23" s="123">
        <v>1.92</v>
      </c>
      <c r="E23" s="120">
        <f t="shared" si="0"/>
        <v>879.36</v>
      </c>
    </row>
    <row r="24" spans="1:5" ht="18" x14ac:dyDescent="0.25">
      <c r="A24" s="126" t="s">
        <v>388</v>
      </c>
      <c r="B24" s="126"/>
      <c r="C24" s="114">
        <v>338</v>
      </c>
      <c r="D24" s="123">
        <v>1.29</v>
      </c>
      <c r="E24" s="120">
        <f t="shared" si="0"/>
        <v>436.02000000000004</v>
      </c>
    </row>
    <row r="25" spans="1:5" ht="18" x14ac:dyDescent="0.25">
      <c r="A25" s="126" t="s">
        <v>389</v>
      </c>
      <c r="B25" s="126"/>
      <c r="C25" s="114">
        <v>140</v>
      </c>
      <c r="D25" s="123">
        <v>9.93</v>
      </c>
      <c r="E25" s="120">
        <f t="shared" si="0"/>
        <v>1390.2</v>
      </c>
    </row>
    <row r="26" spans="1:5" ht="18" x14ac:dyDescent="0.25">
      <c r="A26" s="126" t="s">
        <v>390</v>
      </c>
      <c r="B26" s="126"/>
      <c r="C26" s="114">
        <v>68</v>
      </c>
      <c r="D26" s="123">
        <v>21.82</v>
      </c>
      <c r="E26" s="120">
        <f t="shared" si="0"/>
        <v>1483.76</v>
      </c>
    </row>
    <row r="27" spans="1:5" ht="18" x14ac:dyDescent="0.25">
      <c r="A27" s="126" t="s">
        <v>391</v>
      </c>
      <c r="B27" s="126"/>
      <c r="C27" s="114">
        <v>74</v>
      </c>
      <c r="D27" s="123">
        <v>19.260000000000002</v>
      </c>
      <c r="E27" s="120">
        <f t="shared" si="0"/>
        <v>1425.24</v>
      </c>
    </row>
    <row r="28" spans="1:5" ht="18" x14ac:dyDescent="0.25">
      <c r="A28" s="126" t="s">
        <v>392</v>
      </c>
      <c r="B28" s="126"/>
      <c r="C28" s="114">
        <v>95</v>
      </c>
      <c r="D28" s="123">
        <v>19.260000000000002</v>
      </c>
      <c r="E28" s="120">
        <f t="shared" si="0"/>
        <v>1829.7</v>
      </c>
    </row>
    <row r="29" spans="1:5" ht="18" x14ac:dyDescent="0.25">
      <c r="A29" s="126" t="s">
        <v>393</v>
      </c>
      <c r="B29" s="126"/>
      <c r="C29" s="114">
        <v>44</v>
      </c>
      <c r="D29" s="123">
        <v>11.31</v>
      </c>
      <c r="E29" s="120">
        <f t="shared" si="0"/>
        <v>497.64000000000004</v>
      </c>
    </row>
    <row r="30" spans="1:5" ht="18" x14ac:dyDescent="0.25">
      <c r="A30" s="126" t="s">
        <v>394</v>
      </c>
      <c r="B30" s="126"/>
      <c r="C30" s="114">
        <v>30</v>
      </c>
      <c r="D30" s="123">
        <v>19.260000000000002</v>
      </c>
      <c r="E30" s="120">
        <f t="shared" si="0"/>
        <v>577.80000000000007</v>
      </c>
    </row>
    <row r="31" spans="1:5" ht="18" x14ac:dyDescent="0.25">
      <c r="A31" s="126" t="s">
        <v>395</v>
      </c>
      <c r="B31" s="126"/>
      <c r="C31" s="114">
        <v>6</v>
      </c>
      <c r="D31" s="123">
        <v>18.14</v>
      </c>
      <c r="E31" s="120">
        <f t="shared" si="0"/>
        <v>108.84</v>
      </c>
    </row>
    <row r="32" spans="1:5" ht="18" x14ac:dyDescent="0.25">
      <c r="A32" s="126" t="s">
        <v>396</v>
      </c>
      <c r="B32" s="126"/>
      <c r="C32" s="114">
        <v>28</v>
      </c>
      <c r="D32" s="123">
        <v>21.82</v>
      </c>
      <c r="E32" s="120">
        <f t="shared" si="0"/>
        <v>610.96</v>
      </c>
    </row>
    <row r="33" spans="1:5" ht="18" x14ac:dyDescent="0.25">
      <c r="A33" s="126" t="s">
        <v>397</v>
      </c>
      <c r="B33" s="126"/>
      <c r="C33" s="114">
        <v>20</v>
      </c>
      <c r="D33" s="123">
        <v>13.09</v>
      </c>
      <c r="E33" s="120">
        <f t="shared" si="0"/>
        <v>261.8</v>
      </c>
    </row>
    <row r="34" spans="1:5" ht="18" x14ac:dyDescent="0.25">
      <c r="A34" s="126" t="s">
        <v>398</v>
      </c>
      <c r="B34" s="126"/>
      <c r="C34" s="114">
        <v>54</v>
      </c>
      <c r="D34" s="123">
        <v>46.66</v>
      </c>
      <c r="E34" s="120">
        <f t="shared" si="0"/>
        <v>2519.64</v>
      </c>
    </row>
    <row r="35" spans="1:5" ht="18" x14ac:dyDescent="0.25">
      <c r="A35" s="126" t="s">
        <v>399</v>
      </c>
      <c r="B35" s="126"/>
      <c r="C35" s="114">
        <v>1892</v>
      </c>
      <c r="D35" s="123">
        <v>0.68</v>
      </c>
      <c r="E35" s="120">
        <f t="shared" si="0"/>
        <v>1286.5600000000002</v>
      </c>
    </row>
    <row r="36" spans="1:5" ht="18" x14ac:dyDescent="0.25">
      <c r="A36" s="126" t="s">
        <v>400</v>
      </c>
      <c r="B36" s="126"/>
      <c r="C36" s="114">
        <v>446</v>
      </c>
      <c r="D36" s="123">
        <v>1.01</v>
      </c>
      <c r="E36" s="120">
        <f t="shared" si="0"/>
        <v>450.46</v>
      </c>
    </row>
    <row r="37" spans="1:5" ht="18" x14ac:dyDescent="0.25">
      <c r="A37" s="126" t="s">
        <v>401</v>
      </c>
      <c r="B37" s="126"/>
      <c r="C37" s="114">
        <v>2112</v>
      </c>
      <c r="D37" s="123">
        <v>1.01</v>
      </c>
      <c r="E37" s="120">
        <f t="shared" si="0"/>
        <v>2133.12</v>
      </c>
    </row>
    <row r="38" spans="1:5" ht="18" x14ac:dyDescent="0.25">
      <c r="A38" s="126" t="s">
        <v>402</v>
      </c>
      <c r="B38" s="126"/>
      <c r="C38" s="114">
        <v>3784</v>
      </c>
      <c r="D38" s="123">
        <v>1.01</v>
      </c>
      <c r="E38" s="120">
        <f t="shared" si="0"/>
        <v>3821.84</v>
      </c>
    </row>
    <row r="39" spans="1:5" ht="18" x14ac:dyDescent="0.25">
      <c r="A39" s="126" t="s">
        <v>403</v>
      </c>
      <c r="B39" s="126"/>
      <c r="C39" s="114">
        <v>2460</v>
      </c>
      <c r="D39" s="123">
        <v>1.91</v>
      </c>
      <c r="E39" s="120">
        <f t="shared" si="0"/>
        <v>4698.5999999999995</v>
      </c>
    </row>
    <row r="40" spans="1:5" ht="18" x14ac:dyDescent="0.25">
      <c r="A40" s="126" t="s">
        <v>404</v>
      </c>
      <c r="B40" s="126"/>
      <c r="C40" s="114">
        <v>1500</v>
      </c>
      <c r="D40" s="123">
        <v>1.03</v>
      </c>
      <c r="E40" s="120">
        <f t="shared" si="0"/>
        <v>1545</v>
      </c>
    </row>
    <row r="41" spans="1:5" ht="18" x14ac:dyDescent="0.25">
      <c r="A41" s="126" t="s">
        <v>405</v>
      </c>
      <c r="B41" s="126"/>
      <c r="C41" s="114">
        <v>3</v>
      </c>
      <c r="D41" s="123">
        <v>233.75</v>
      </c>
      <c r="E41" s="120">
        <f t="shared" si="0"/>
        <v>701.25</v>
      </c>
    </row>
    <row r="42" spans="1:5" ht="18" x14ac:dyDescent="0.25">
      <c r="A42" s="126" t="s">
        <v>406</v>
      </c>
      <c r="B42" s="126"/>
      <c r="C42" s="114">
        <v>37</v>
      </c>
      <c r="D42" s="123">
        <v>244.38</v>
      </c>
      <c r="E42" s="120">
        <f t="shared" si="0"/>
        <v>9042.06</v>
      </c>
    </row>
    <row r="43" spans="1:5" ht="18" x14ac:dyDescent="0.25">
      <c r="A43" s="126" t="s">
        <v>407</v>
      </c>
      <c r="B43" s="126"/>
      <c r="C43" s="114">
        <v>41</v>
      </c>
      <c r="D43" s="123">
        <v>72.489999999999995</v>
      </c>
      <c r="E43" s="120">
        <f t="shared" si="0"/>
        <v>2972.0899999999997</v>
      </c>
    </row>
    <row r="44" spans="1:5" ht="18" x14ac:dyDescent="0.25">
      <c r="A44" s="126" t="s">
        <v>408</v>
      </c>
      <c r="B44" s="126"/>
      <c r="C44" s="114">
        <v>10</v>
      </c>
      <c r="D44" s="123">
        <v>438</v>
      </c>
      <c r="E44" s="120">
        <f t="shared" si="0"/>
        <v>4380</v>
      </c>
    </row>
    <row r="45" spans="1:5" ht="18" x14ac:dyDescent="0.25">
      <c r="A45" s="126" t="s">
        <v>409</v>
      </c>
      <c r="B45" s="126"/>
      <c r="C45" s="114">
        <v>6</v>
      </c>
      <c r="D45" s="123">
        <v>205</v>
      </c>
      <c r="E45" s="120">
        <f t="shared" si="0"/>
        <v>1230</v>
      </c>
    </row>
    <row r="46" spans="1:5" ht="18" x14ac:dyDescent="0.25">
      <c r="A46" s="126" t="s">
        <v>410</v>
      </c>
      <c r="B46" s="126"/>
      <c r="C46" s="114">
        <v>92</v>
      </c>
      <c r="D46" s="123">
        <v>2.11</v>
      </c>
      <c r="E46" s="120">
        <f t="shared" si="0"/>
        <v>194.11999999999998</v>
      </c>
    </row>
    <row r="47" spans="1:5" ht="18" x14ac:dyDescent="0.25">
      <c r="A47" s="126" t="s">
        <v>411</v>
      </c>
      <c r="B47" s="126"/>
      <c r="C47" s="114">
        <v>24</v>
      </c>
      <c r="D47" s="123">
        <v>2.11</v>
      </c>
      <c r="E47" s="120">
        <f t="shared" si="0"/>
        <v>50.64</v>
      </c>
    </row>
    <row r="48" spans="1:5" ht="18" x14ac:dyDescent="0.25">
      <c r="A48" s="126" t="s">
        <v>412</v>
      </c>
      <c r="B48" s="126"/>
      <c r="C48" s="114">
        <v>100</v>
      </c>
      <c r="D48" s="123">
        <v>1.85</v>
      </c>
      <c r="E48" s="120">
        <f t="shared" si="0"/>
        <v>185</v>
      </c>
    </row>
    <row r="49" spans="1:5" ht="18" x14ac:dyDescent="0.25">
      <c r="A49" s="126" t="s">
        <v>413</v>
      </c>
      <c r="B49" s="126"/>
      <c r="C49" s="114">
        <v>8</v>
      </c>
      <c r="D49" s="123">
        <v>3.23</v>
      </c>
      <c r="E49" s="120">
        <f t="shared" si="0"/>
        <v>25.84</v>
      </c>
    </row>
    <row r="50" spans="1:5" ht="18" x14ac:dyDescent="0.25">
      <c r="A50" s="126" t="s">
        <v>414</v>
      </c>
      <c r="B50" s="126"/>
      <c r="C50" s="114">
        <v>9</v>
      </c>
      <c r="D50" s="123">
        <v>2.0699999999999998</v>
      </c>
      <c r="E50" s="120">
        <f t="shared" si="0"/>
        <v>18.63</v>
      </c>
    </row>
    <row r="51" spans="1:5" ht="18" x14ac:dyDescent="0.25">
      <c r="A51" s="126" t="s">
        <v>415</v>
      </c>
      <c r="B51" s="126"/>
      <c r="C51" s="114">
        <v>35</v>
      </c>
      <c r="D51" s="123">
        <v>2.93</v>
      </c>
      <c r="E51" s="120">
        <f t="shared" si="0"/>
        <v>102.55000000000001</v>
      </c>
    </row>
    <row r="52" spans="1:5" ht="18" x14ac:dyDescent="0.25">
      <c r="A52" s="126" t="s">
        <v>416</v>
      </c>
      <c r="B52" s="126"/>
      <c r="C52" s="114">
        <v>0</v>
      </c>
      <c r="D52" s="123">
        <v>7.82</v>
      </c>
      <c r="E52" s="120">
        <f t="shared" si="0"/>
        <v>0</v>
      </c>
    </row>
    <row r="53" spans="1:5" ht="18" x14ac:dyDescent="0.25">
      <c r="A53" s="126" t="s">
        <v>417</v>
      </c>
      <c r="B53" s="126"/>
      <c r="C53" s="114">
        <v>67</v>
      </c>
      <c r="D53" s="123">
        <v>7.59</v>
      </c>
      <c r="E53" s="120">
        <f t="shared" si="0"/>
        <v>508.53</v>
      </c>
    </row>
    <row r="54" spans="1:5" ht="18" x14ac:dyDescent="0.25">
      <c r="A54" s="126" t="s">
        <v>418</v>
      </c>
      <c r="B54" s="126"/>
      <c r="C54" s="114">
        <v>115</v>
      </c>
      <c r="D54" s="123">
        <v>2.95</v>
      </c>
      <c r="E54" s="120">
        <f t="shared" si="0"/>
        <v>339.25</v>
      </c>
    </row>
    <row r="55" spans="1:5" ht="18" x14ac:dyDescent="0.25">
      <c r="A55" s="126" t="s">
        <v>419</v>
      </c>
      <c r="B55" s="126"/>
      <c r="C55" s="114">
        <v>56</v>
      </c>
      <c r="D55" s="123">
        <v>2.11</v>
      </c>
      <c r="E55" s="120">
        <f t="shared" si="0"/>
        <v>118.16</v>
      </c>
    </row>
    <row r="56" spans="1:5" ht="18" x14ac:dyDescent="0.25">
      <c r="A56" s="126" t="s">
        <v>420</v>
      </c>
      <c r="B56" s="126"/>
      <c r="C56" s="114">
        <v>5</v>
      </c>
      <c r="D56" s="123">
        <v>2.59</v>
      </c>
      <c r="E56" s="120">
        <f t="shared" si="0"/>
        <v>12.95</v>
      </c>
    </row>
    <row r="57" spans="1:5" ht="18" x14ac:dyDescent="0.25">
      <c r="A57" s="126" t="s">
        <v>421</v>
      </c>
      <c r="B57" s="126"/>
      <c r="C57" s="114">
        <v>46</v>
      </c>
      <c r="D57" s="123">
        <v>1.89</v>
      </c>
      <c r="E57" s="120">
        <f t="shared" si="0"/>
        <v>86.94</v>
      </c>
    </row>
    <row r="58" spans="1:5" ht="18" x14ac:dyDescent="0.25">
      <c r="A58" s="126" t="s">
        <v>422</v>
      </c>
      <c r="B58" s="126"/>
      <c r="C58" s="114">
        <v>6</v>
      </c>
      <c r="D58" s="123">
        <v>12.55</v>
      </c>
      <c r="E58" s="120">
        <f t="shared" si="0"/>
        <v>75.300000000000011</v>
      </c>
    </row>
    <row r="59" spans="1:5" ht="18" x14ac:dyDescent="0.25">
      <c r="A59" s="126" t="s">
        <v>423</v>
      </c>
      <c r="B59" s="126"/>
      <c r="C59" s="114">
        <v>236</v>
      </c>
      <c r="D59" s="123">
        <v>8.25</v>
      </c>
      <c r="E59" s="120">
        <f t="shared" si="0"/>
        <v>1947</v>
      </c>
    </row>
    <row r="60" spans="1:5" ht="18" x14ac:dyDescent="0.25">
      <c r="A60" s="126" t="s">
        <v>424</v>
      </c>
      <c r="B60" s="126"/>
      <c r="C60" s="114">
        <v>42</v>
      </c>
      <c r="D60" s="123">
        <v>3.85</v>
      </c>
      <c r="E60" s="120">
        <f t="shared" si="0"/>
        <v>161.70000000000002</v>
      </c>
    </row>
    <row r="61" spans="1:5" ht="18" x14ac:dyDescent="0.25">
      <c r="A61" s="126" t="s">
        <v>425</v>
      </c>
      <c r="B61" s="126"/>
      <c r="C61" s="114">
        <v>525</v>
      </c>
      <c r="D61" s="123">
        <v>3.24</v>
      </c>
      <c r="E61" s="120">
        <f t="shared" si="0"/>
        <v>1701</v>
      </c>
    </row>
    <row r="62" spans="1:5" ht="18" x14ac:dyDescent="0.25">
      <c r="A62" s="126" t="s">
        <v>426</v>
      </c>
      <c r="B62" s="126"/>
      <c r="C62" s="114">
        <v>226</v>
      </c>
      <c r="D62" s="123">
        <v>1.68</v>
      </c>
      <c r="E62" s="120">
        <f t="shared" si="0"/>
        <v>379.68</v>
      </c>
    </row>
    <row r="63" spans="1:5" ht="18" x14ac:dyDescent="0.25">
      <c r="A63" s="126" t="s">
        <v>427</v>
      </c>
      <c r="B63" s="126"/>
      <c r="C63" s="114">
        <v>5</v>
      </c>
      <c r="D63" s="123">
        <v>7.35</v>
      </c>
      <c r="E63" s="120">
        <f t="shared" si="0"/>
        <v>36.75</v>
      </c>
    </row>
    <row r="64" spans="1:5" ht="18" x14ac:dyDescent="0.25">
      <c r="A64" s="126" t="s">
        <v>428</v>
      </c>
      <c r="B64" s="126"/>
      <c r="C64" s="114">
        <v>2</v>
      </c>
      <c r="D64" s="123">
        <v>3.68</v>
      </c>
      <c r="E64" s="120">
        <f t="shared" si="0"/>
        <v>7.36</v>
      </c>
    </row>
    <row r="65" spans="1:5" ht="18" x14ac:dyDescent="0.25">
      <c r="A65" s="126" t="s">
        <v>429</v>
      </c>
      <c r="B65" s="126"/>
      <c r="C65" s="114">
        <v>2</v>
      </c>
      <c r="D65" s="123">
        <v>3.68</v>
      </c>
      <c r="E65" s="120">
        <f t="shared" si="0"/>
        <v>7.36</v>
      </c>
    </row>
    <row r="66" spans="1:5" ht="18" x14ac:dyDescent="0.25">
      <c r="A66" s="126" t="s">
        <v>430</v>
      </c>
      <c r="B66" s="126"/>
      <c r="C66" s="114">
        <v>182</v>
      </c>
      <c r="D66" s="123">
        <v>5.7</v>
      </c>
      <c r="E66" s="120">
        <f t="shared" ref="E66:E129" si="1">C66*D66</f>
        <v>1037.4000000000001</v>
      </c>
    </row>
    <row r="67" spans="1:5" ht="18" x14ac:dyDescent="0.25">
      <c r="A67" s="126" t="s">
        <v>431</v>
      </c>
      <c r="B67" s="126"/>
      <c r="C67" s="114">
        <v>39</v>
      </c>
      <c r="D67" s="123">
        <v>28.64</v>
      </c>
      <c r="E67" s="120">
        <f t="shared" si="1"/>
        <v>1116.96</v>
      </c>
    </row>
    <row r="68" spans="1:5" ht="18" x14ac:dyDescent="0.25">
      <c r="A68" s="126" t="s">
        <v>432</v>
      </c>
      <c r="B68" s="126"/>
      <c r="C68" s="114">
        <v>232</v>
      </c>
      <c r="D68" s="123">
        <v>9.14</v>
      </c>
      <c r="E68" s="120">
        <f t="shared" si="1"/>
        <v>2120.48</v>
      </c>
    </row>
    <row r="69" spans="1:5" ht="18" x14ac:dyDescent="0.25">
      <c r="A69" s="126" t="s">
        <v>433</v>
      </c>
      <c r="B69" s="126"/>
      <c r="C69" s="114">
        <v>236</v>
      </c>
      <c r="D69" s="123">
        <v>2.4</v>
      </c>
      <c r="E69" s="120">
        <f t="shared" si="1"/>
        <v>566.4</v>
      </c>
    </row>
    <row r="70" spans="1:5" ht="18" x14ac:dyDescent="0.25">
      <c r="A70" s="126" t="s">
        <v>434</v>
      </c>
      <c r="B70" s="126"/>
      <c r="C70" s="114">
        <v>48</v>
      </c>
      <c r="D70" s="123">
        <v>3.95</v>
      </c>
      <c r="E70" s="120">
        <f t="shared" si="1"/>
        <v>189.60000000000002</v>
      </c>
    </row>
    <row r="71" spans="1:5" ht="18" x14ac:dyDescent="0.25">
      <c r="A71" s="126" t="s">
        <v>435</v>
      </c>
      <c r="B71" s="126"/>
      <c r="C71" s="114">
        <v>23</v>
      </c>
      <c r="D71" s="123">
        <v>14.7</v>
      </c>
      <c r="E71" s="120">
        <f t="shared" si="1"/>
        <v>338.09999999999997</v>
      </c>
    </row>
    <row r="72" spans="1:5" ht="18" x14ac:dyDescent="0.25">
      <c r="A72" s="126" t="s">
        <v>436</v>
      </c>
      <c r="B72" s="126"/>
      <c r="C72" s="114">
        <v>22</v>
      </c>
      <c r="D72" s="123">
        <v>18.8</v>
      </c>
      <c r="E72" s="120">
        <f t="shared" si="1"/>
        <v>413.6</v>
      </c>
    </row>
    <row r="73" spans="1:5" ht="18" x14ac:dyDescent="0.25">
      <c r="A73" s="126" t="s">
        <v>437</v>
      </c>
      <c r="B73" s="126"/>
      <c r="C73" s="114">
        <v>0</v>
      </c>
      <c r="D73" s="123">
        <v>17.63</v>
      </c>
      <c r="E73" s="120">
        <f t="shared" si="1"/>
        <v>0</v>
      </c>
    </row>
    <row r="74" spans="1:5" ht="18" x14ac:dyDescent="0.25">
      <c r="A74" s="126" t="s">
        <v>438</v>
      </c>
      <c r="B74" s="126"/>
      <c r="C74" s="114">
        <v>177</v>
      </c>
      <c r="D74" s="123">
        <v>9.77</v>
      </c>
      <c r="E74" s="120">
        <f t="shared" si="1"/>
        <v>1729.29</v>
      </c>
    </row>
    <row r="75" spans="1:5" ht="18" x14ac:dyDescent="0.25">
      <c r="A75" s="126" t="s">
        <v>439</v>
      </c>
      <c r="B75" s="126"/>
      <c r="C75" s="114">
        <v>11</v>
      </c>
      <c r="D75" s="123">
        <v>17.37</v>
      </c>
      <c r="E75" s="120">
        <f t="shared" si="1"/>
        <v>191.07000000000002</v>
      </c>
    </row>
    <row r="76" spans="1:5" ht="18" x14ac:dyDescent="0.25">
      <c r="A76" s="126" t="s">
        <v>440</v>
      </c>
      <c r="B76" s="126"/>
      <c r="C76" s="114">
        <v>595</v>
      </c>
      <c r="D76" s="123">
        <v>21.74</v>
      </c>
      <c r="E76" s="120">
        <f t="shared" si="1"/>
        <v>12935.3</v>
      </c>
    </row>
    <row r="77" spans="1:5" ht="18" x14ac:dyDescent="0.25">
      <c r="A77" s="126" t="s">
        <v>441</v>
      </c>
      <c r="B77" s="126"/>
      <c r="C77" s="114">
        <v>43</v>
      </c>
      <c r="D77" s="123">
        <v>8.7100000000000009</v>
      </c>
      <c r="E77" s="120">
        <f t="shared" si="1"/>
        <v>374.53000000000003</v>
      </c>
    </row>
    <row r="78" spans="1:5" ht="18" x14ac:dyDescent="0.25">
      <c r="A78" s="126" t="s">
        <v>442</v>
      </c>
      <c r="B78" s="126"/>
      <c r="C78" s="114">
        <v>11</v>
      </c>
      <c r="D78" s="123">
        <v>35.64</v>
      </c>
      <c r="E78" s="120">
        <f t="shared" si="1"/>
        <v>392.04</v>
      </c>
    </row>
    <row r="79" spans="1:5" ht="18" x14ac:dyDescent="0.25">
      <c r="A79" s="126" t="s">
        <v>443</v>
      </c>
      <c r="B79" s="126"/>
      <c r="C79" s="114">
        <v>228</v>
      </c>
      <c r="D79" s="123">
        <v>18</v>
      </c>
      <c r="E79" s="120">
        <f t="shared" si="1"/>
        <v>4104</v>
      </c>
    </row>
    <row r="80" spans="1:5" ht="18" x14ac:dyDescent="0.25">
      <c r="A80" s="126" t="s">
        <v>444</v>
      </c>
      <c r="B80" s="126"/>
      <c r="C80" s="114">
        <v>0</v>
      </c>
      <c r="D80" s="123">
        <v>128.72999999999999</v>
      </c>
      <c r="E80" s="120">
        <f t="shared" si="1"/>
        <v>0</v>
      </c>
    </row>
    <row r="81" spans="1:5" ht="18" x14ac:dyDescent="0.25">
      <c r="A81" s="126" t="s">
        <v>445</v>
      </c>
      <c r="B81" s="126"/>
      <c r="C81" s="114">
        <v>12</v>
      </c>
      <c r="D81" s="123">
        <v>101.92</v>
      </c>
      <c r="E81" s="120">
        <f t="shared" si="1"/>
        <v>1223.04</v>
      </c>
    </row>
    <row r="82" spans="1:5" ht="18" x14ac:dyDescent="0.25">
      <c r="A82" s="126" t="s">
        <v>446</v>
      </c>
      <c r="B82" s="126"/>
      <c r="C82" s="114">
        <v>0</v>
      </c>
      <c r="D82" s="123">
        <v>157.69999999999999</v>
      </c>
      <c r="E82" s="120">
        <f t="shared" si="1"/>
        <v>0</v>
      </c>
    </row>
    <row r="83" spans="1:5" ht="18" x14ac:dyDescent="0.25">
      <c r="A83" s="126" t="s">
        <v>447</v>
      </c>
      <c r="B83" s="126"/>
      <c r="C83" s="114">
        <v>3</v>
      </c>
      <c r="D83" s="123">
        <v>270.5</v>
      </c>
      <c r="E83" s="120">
        <f t="shared" si="1"/>
        <v>811.5</v>
      </c>
    </row>
    <row r="84" spans="1:5" ht="18" x14ac:dyDescent="0.25">
      <c r="A84" s="126" t="s">
        <v>448</v>
      </c>
      <c r="B84" s="126"/>
      <c r="C84" s="114">
        <v>13</v>
      </c>
      <c r="D84" s="123">
        <v>1876.95</v>
      </c>
      <c r="E84" s="120">
        <f t="shared" si="1"/>
        <v>24400.350000000002</v>
      </c>
    </row>
    <row r="85" spans="1:5" ht="18" x14ac:dyDescent="0.25">
      <c r="A85" s="126" t="s">
        <v>449</v>
      </c>
      <c r="B85" s="126"/>
      <c r="C85" s="114">
        <v>48</v>
      </c>
      <c r="D85" s="123">
        <v>207.9</v>
      </c>
      <c r="E85" s="120">
        <f t="shared" si="1"/>
        <v>9979.2000000000007</v>
      </c>
    </row>
    <row r="86" spans="1:5" ht="18" x14ac:dyDescent="0.25">
      <c r="A86" s="126" t="s">
        <v>450</v>
      </c>
      <c r="B86" s="126"/>
      <c r="C86" s="114">
        <v>15</v>
      </c>
      <c r="D86" s="123">
        <v>77.62</v>
      </c>
      <c r="E86" s="120">
        <f t="shared" si="1"/>
        <v>1164.3000000000002</v>
      </c>
    </row>
    <row r="87" spans="1:5" ht="18" x14ac:dyDescent="0.25">
      <c r="A87" s="126" t="s">
        <v>451</v>
      </c>
      <c r="B87" s="126"/>
      <c r="C87" s="114">
        <v>6</v>
      </c>
      <c r="D87" s="123">
        <v>16</v>
      </c>
      <c r="E87" s="120">
        <f t="shared" si="1"/>
        <v>96</v>
      </c>
    </row>
    <row r="88" spans="1:5" ht="18" x14ac:dyDescent="0.25">
      <c r="A88" s="126" t="s">
        <v>452</v>
      </c>
      <c r="B88" s="126"/>
      <c r="C88" s="114">
        <v>6</v>
      </c>
      <c r="D88" s="123">
        <v>17</v>
      </c>
      <c r="E88" s="120">
        <f t="shared" si="1"/>
        <v>102</v>
      </c>
    </row>
    <row r="89" spans="1:5" ht="18" x14ac:dyDescent="0.25">
      <c r="A89" s="126" t="s">
        <v>453</v>
      </c>
      <c r="B89" s="126"/>
      <c r="C89" s="114">
        <v>6</v>
      </c>
      <c r="D89" s="123">
        <v>52</v>
      </c>
      <c r="E89" s="120">
        <f t="shared" si="1"/>
        <v>312</v>
      </c>
    </row>
    <row r="90" spans="1:5" ht="18" x14ac:dyDescent="0.25">
      <c r="A90" s="126" t="s">
        <v>454</v>
      </c>
      <c r="B90" s="126"/>
      <c r="C90" s="114">
        <v>1</v>
      </c>
      <c r="D90" s="123">
        <v>3080</v>
      </c>
      <c r="E90" s="120">
        <f t="shared" si="1"/>
        <v>3080</v>
      </c>
    </row>
    <row r="91" spans="1:5" ht="18" x14ac:dyDescent="0.25">
      <c r="A91" s="126" t="s">
        <v>455</v>
      </c>
      <c r="B91" s="126"/>
      <c r="C91" s="114">
        <v>0</v>
      </c>
      <c r="D91" s="123">
        <v>750</v>
      </c>
      <c r="E91" s="120">
        <f t="shared" si="1"/>
        <v>0</v>
      </c>
    </row>
    <row r="92" spans="1:5" ht="18" x14ac:dyDescent="0.25">
      <c r="A92" s="126" t="s">
        <v>456</v>
      </c>
      <c r="B92" s="126"/>
      <c r="C92" s="114">
        <v>2</v>
      </c>
      <c r="D92" s="127">
        <v>108</v>
      </c>
      <c r="E92" s="120">
        <f t="shared" si="1"/>
        <v>216</v>
      </c>
    </row>
    <row r="93" spans="1:5" ht="18" x14ac:dyDescent="0.25">
      <c r="A93" s="126" t="s">
        <v>457</v>
      </c>
      <c r="B93" s="126"/>
      <c r="C93" s="114">
        <v>2</v>
      </c>
      <c r="D93" s="127">
        <v>72.5</v>
      </c>
      <c r="E93" s="120">
        <f t="shared" si="1"/>
        <v>145</v>
      </c>
    </row>
    <row r="94" spans="1:5" ht="18" x14ac:dyDescent="0.25">
      <c r="A94" s="128" t="s">
        <v>458</v>
      </c>
      <c r="B94" s="128"/>
      <c r="C94" s="129">
        <v>18</v>
      </c>
      <c r="D94" s="127">
        <v>1.6666000000000001</v>
      </c>
      <c r="E94" s="120">
        <f t="shared" si="1"/>
        <v>29.998800000000003</v>
      </c>
    </row>
    <row r="95" spans="1:5" ht="18" x14ac:dyDescent="0.25">
      <c r="A95" s="128" t="s">
        <v>459</v>
      </c>
      <c r="B95" s="128"/>
      <c r="C95" s="129">
        <v>1</v>
      </c>
      <c r="D95" s="127">
        <v>38</v>
      </c>
      <c r="E95" s="120">
        <f t="shared" si="1"/>
        <v>38</v>
      </c>
    </row>
    <row r="96" spans="1:5" ht="18" x14ac:dyDescent="0.25">
      <c r="A96" s="128" t="s">
        <v>460</v>
      </c>
      <c r="B96" s="128"/>
      <c r="C96" s="129">
        <v>1</v>
      </c>
      <c r="D96" s="127">
        <v>22</v>
      </c>
      <c r="E96" s="120">
        <f t="shared" si="1"/>
        <v>22</v>
      </c>
    </row>
    <row r="97" spans="1:5" ht="18" x14ac:dyDescent="0.25">
      <c r="A97" s="128" t="s">
        <v>461</v>
      </c>
      <c r="B97" s="128"/>
      <c r="C97" s="129">
        <v>1</v>
      </c>
      <c r="D97" s="127">
        <v>24</v>
      </c>
      <c r="E97" s="120">
        <f t="shared" si="1"/>
        <v>24</v>
      </c>
    </row>
    <row r="98" spans="1:5" ht="18" x14ac:dyDescent="0.25">
      <c r="A98" s="128" t="s">
        <v>462</v>
      </c>
      <c r="B98" s="128"/>
      <c r="C98" s="129">
        <v>1</v>
      </c>
      <c r="D98" s="127">
        <v>25</v>
      </c>
      <c r="E98" s="120">
        <f t="shared" si="1"/>
        <v>25</v>
      </c>
    </row>
    <row r="99" spans="1:5" ht="18" x14ac:dyDescent="0.25">
      <c r="A99" s="128" t="s">
        <v>463</v>
      </c>
      <c r="B99" s="128"/>
      <c r="C99" s="129">
        <v>1</v>
      </c>
      <c r="D99" s="127">
        <v>24</v>
      </c>
      <c r="E99" s="120">
        <f t="shared" si="1"/>
        <v>24</v>
      </c>
    </row>
    <row r="100" spans="1:5" ht="18" x14ac:dyDescent="0.25">
      <c r="A100" s="128" t="s">
        <v>464</v>
      </c>
      <c r="B100" s="128"/>
      <c r="C100" s="129">
        <v>1</v>
      </c>
      <c r="D100" s="127">
        <v>41</v>
      </c>
      <c r="E100" s="120">
        <f t="shared" si="1"/>
        <v>41</v>
      </c>
    </row>
    <row r="101" spans="1:5" ht="18" x14ac:dyDescent="0.25">
      <c r="A101" s="128" t="s">
        <v>465</v>
      </c>
      <c r="B101" s="128"/>
      <c r="C101" s="129">
        <v>2</v>
      </c>
      <c r="D101" s="123">
        <v>1.93</v>
      </c>
      <c r="E101" s="120">
        <f t="shared" si="1"/>
        <v>3.86</v>
      </c>
    </row>
    <row r="102" spans="1:5" ht="18" x14ac:dyDescent="0.25">
      <c r="A102" s="128" t="s">
        <v>466</v>
      </c>
      <c r="B102" s="128"/>
      <c r="C102" s="129">
        <v>12</v>
      </c>
      <c r="D102" s="123">
        <v>7.84</v>
      </c>
      <c r="E102" s="120">
        <f t="shared" si="1"/>
        <v>94.08</v>
      </c>
    </row>
    <row r="103" spans="1:5" ht="18" x14ac:dyDescent="0.25">
      <c r="A103" s="128" t="s">
        <v>467</v>
      </c>
      <c r="B103" s="128"/>
      <c r="C103" s="129">
        <v>7</v>
      </c>
      <c r="D103" s="123">
        <v>9.6199999999999992</v>
      </c>
      <c r="E103" s="120">
        <f t="shared" si="1"/>
        <v>67.339999999999989</v>
      </c>
    </row>
    <row r="104" spans="1:5" ht="18" x14ac:dyDescent="0.25">
      <c r="A104" s="128" t="s">
        <v>468</v>
      </c>
      <c r="B104" s="128"/>
      <c r="C104" s="129">
        <v>8</v>
      </c>
      <c r="D104" s="123">
        <v>11.38</v>
      </c>
      <c r="E104" s="120">
        <f t="shared" si="1"/>
        <v>91.04</v>
      </c>
    </row>
    <row r="105" spans="1:5" ht="18" x14ac:dyDescent="0.25">
      <c r="A105" s="128" t="s">
        <v>469</v>
      </c>
      <c r="B105" s="128"/>
      <c r="C105" s="129">
        <v>0</v>
      </c>
      <c r="D105" s="123">
        <v>2.35</v>
      </c>
      <c r="E105" s="120">
        <f t="shared" si="1"/>
        <v>0</v>
      </c>
    </row>
    <row r="106" spans="1:5" ht="18" x14ac:dyDescent="0.25">
      <c r="A106" s="128" t="s">
        <v>470</v>
      </c>
      <c r="B106" s="128"/>
      <c r="C106" s="129">
        <v>0</v>
      </c>
      <c r="D106" s="123">
        <v>6.53</v>
      </c>
      <c r="E106" s="120">
        <f t="shared" si="1"/>
        <v>0</v>
      </c>
    </row>
    <row r="107" spans="1:5" ht="18" x14ac:dyDescent="0.25">
      <c r="A107" s="128" t="s">
        <v>471</v>
      </c>
      <c r="B107" s="128"/>
      <c r="C107" s="129">
        <v>2</v>
      </c>
      <c r="D107" s="123">
        <v>8.84</v>
      </c>
      <c r="E107" s="120">
        <f t="shared" si="1"/>
        <v>17.68</v>
      </c>
    </row>
    <row r="108" spans="1:5" ht="18" x14ac:dyDescent="0.25">
      <c r="A108" s="128" t="s">
        <v>472</v>
      </c>
      <c r="B108" s="128"/>
      <c r="C108" s="129">
        <v>1</v>
      </c>
      <c r="D108" s="123">
        <v>105</v>
      </c>
      <c r="E108" s="120">
        <f t="shared" si="1"/>
        <v>105</v>
      </c>
    </row>
    <row r="109" spans="1:5" ht="18" x14ac:dyDescent="0.25">
      <c r="A109" s="130" t="s">
        <v>473</v>
      </c>
      <c r="B109" s="130"/>
      <c r="C109" s="114">
        <v>1</v>
      </c>
      <c r="D109" s="127">
        <v>321.75</v>
      </c>
      <c r="E109" s="120">
        <f t="shared" si="1"/>
        <v>321.75</v>
      </c>
    </row>
    <row r="110" spans="1:5" ht="18" x14ac:dyDescent="0.25">
      <c r="A110" s="131" t="s">
        <v>474</v>
      </c>
      <c r="B110" s="131"/>
      <c r="C110" s="132">
        <v>1</v>
      </c>
      <c r="D110" s="127">
        <v>160</v>
      </c>
      <c r="E110" s="120">
        <f t="shared" si="1"/>
        <v>160</v>
      </c>
    </row>
    <row r="111" spans="1:5" ht="18" x14ac:dyDescent="0.25">
      <c r="A111" s="133" t="s">
        <v>475</v>
      </c>
      <c r="B111" s="133"/>
      <c r="C111" s="118">
        <v>235</v>
      </c>
      <c r="D111" s="119">
        <v>12.73</v>
      </c>
      <c r="E111" s="120">
        <f t="shared" si="1"/>
        <v>2991.55</v>
      </c>
    </row>
    <row r="112" spans="1:5" ht="18" x14ac:dyDescent="0.25">
      <c r="A112" s="133" t="s">
        <v>476</v>
      </c>
      <c r="B112" s="133"/>
      <c r="C112" s="118">
        <v>22</v>
      </c>
      <c r="D112" s="119">
        <v>17.100000000000001</v>
      </c>
      <c r="E112" s="120">
        <f t="shared" si="1"/>
        <v>376.20000000000005</v>
      </c>
    </row>
    <row r="113" spans="1:5" ht="18" x14ac:dyDescent="0.25">
      <c r="A113" s="133" t="s">
        <v>477</v>
      </c>
      <c r="B113" s="133"/>
      <c r="C113" s="118">
        <v>19</v>
      </c>
      <c r="D113" s="119">
        <v>25.56</v>
      </c>
      <c r="E113" s="120">
        <f t="shared" si="1"/>
        <v>485.64</v>
      </c>
    </row>
    <row r="114" spans="1:5" ht="18" x14ac:dyDescent="0.25">
      <c r="A114" s="133" t="s">
        <v>478</v>
      </c>
      <c r="B114" s="133"/>
      <c r="C114" s="118">
        <v>8</v>
      </c>
      <c r="D114" s="119">
        <v>20.38</v>
      </c>
      <c r="E114" s="120">
        <f t="shared" si="1"/>
        <v>163.04</v>
      </c>
    </row>
    <row r="115" spans="1:5" ht="18" x14ac:dyDescent="0.25">
      <c r="A115" s="126" t="s">
        <v>479</v>
      </c>
      <c r="B115" s="126"/>
      <c r="C115" s="114">
        <v>2</v>
      </c>
      <c r="D115" s="123">
        <v>98.36</v>
      </c>
      <c r="E115" s="120">
        <f t="shared" si="1"/>
        <v>196.72</v>
      </c>
    </row>
    <row r="116" spans="1:5" ht="18" x14ac:dyDescent="0.25">
      <c r="A116" s="126" t="s">
        <v>480</v>
      </c>
      <c r="B116" s="126"/>
      <c r="C116" s="114">
        <v>12</v>
      </c>
      <c r="D116" s="123">
        <v>48.2</v>
      </c>
      <c r="E116" s="120">
        <f t="shared" si="1"/>
        <v>578.40000000000009</v>
      </c>
    </row>
    <row r="117" spans="1:5" ht="18" x14ac:dyDescent="0.25">
      <c r="A117" s="126" t="s">
        <v>481</v>
      </c>
      <c r="B117" s="126"/>
      <c r="C117" s="114">
        <v>10</v>
      </c>
      <c r="D117" s="123">
        <v>44.63</v>
      </c>
      <c r="E117" s="120">
        <f t="shared" si="1"/>
        <v>446.3</v>
      </c>
    </row>
    <row r="118" spans="1:5" ht="18" x14ac:dyDescent="0.25">
      <c r="A118" s="126" t="s">
        <v>482</v>
      </c>
      <c r="B118" s="126"/>
      <c r="C118" s="114">
        <v>2</v>
      </c>
      <c r="D118" s="123">
        <v>46.85</v>
      </c>
      <c r="E118" s="120">
        <f t="shared" si="1"/>
        <v>93.7</v>
      </c>
    </row>
    <row r="119" spans="1:5" ht="18" x14ac:dyDescent="0.25">
      <c r="A119" s="126" t="s">
        <v>483</v>
      </c>
      <c r="B119" s="126"/>
      <c r="C119" s="114">
        <v>2</v>
      </c>
      <c r="D119" s="123">
        <v>122.96</v>
      </c>
      <c r="E119" s="120">
        <f t="shared" si="1"/>
        <v>245.92</v>
      </c>
    </row>
    <row r="120" spans="1:5" ht="18" x14ac:dyDescent="0.25">
      <c r="A120" s="126" t="s">
        <v>484</v>
      </c>
      <c r="B120" s="126"/>
      <c r="C120" s="114">
        <v>15</v>
      </c>
      <c r="D120" s="123">
        <v>25.24</v>
      </c>
      <c r="E120" s="120">
        <f t="shared" si="1"/>
        <v>378.59999999999997</v>
      </c>
    </row>
    <row r="121" spans="1:5" ht="18" x14ac:dyDescent="0.25">
      <c r="A121" s="126" t="s">
        <v>485</v>
      </c>
      <c r="B121" s="126"/>
      <c r="C121" s="114">
        <v>0</v>
      </c>
      <c r="D121" s="123">
        <v>17.989999999999998</v>
      </c>
      <c r="E121" s="120">
        <f t="shared" si="1"/>
        <v>0</v>
      </c>
    </row>
    <row r="122" spans="1:5" ht="18" x14ac:dyDescent="0.25">
      <c r="A122" s="126" t="s">
        <v>486</v>
      </c>
      <c r="B122" s="126"/>
      <c r="C122" s="114">
        <v>15</v>
      </c>
      <c r="D122" s="123">
        <v>35.36</v>
      </c>
      <c r="E122" s="120">
        <f t="shared" si="1"/>
        <v>530.4</v>
      </c>
    </row>
    <row r="123" spans="1:5" ht="18" x14ac:dyDescent="0.25">
      <c r="A123" s="126" t="s">
        <v>487</v>
      </c>
      <c r="B123" s="126"/>
      <c r="C123" s="114">
        <v>4</v>
      </c>
      <c r="D123" s="123">
        <v>125.41</v>
      </c>
      <c r="E123" s="120">
        <f t="shared" si="1"/>
        <v>501.64</v>
      </c>
    </row>
    <row r="124" spans="1:5" ht="18" x14ac:dyDescent="0.25">
      <c r="A124" s="126" t="s">
        <v>488</v>
      </c>
      <c r="B124" s="126"/>
      <c r="C124" s="114">
        <v>32</v>
      </c>
      <c r="D124" s="123">
        <v>124.33</v>
      </c>
      <c r="E124" s="120">
        <f t="shared" si="1"/>
        <v>3978.56</v>
      </c>
    </row>
    <row r="125" spans="1:5" ht="18" x14ac:dyDescent="0.25">
      <c r="A125" s="126" t="s">
        <v>489</v>
      </c>
      <c r="B125" s="126"/>
      <c r="C125" s="114">
        <v>6</v>
      </c>
      <c r="D125" s="123">
        <v>80.33</v>
      </c>
      <c r="E125" s="120">
        <f t="shared" si="1"/>
        <v>481.98</v>
      </c>
    </row>
    <row r="126" spans="1:5" ht="18" x14ac:dyDescent="0.25">
      <c r="A126" s="126" t="s">
        <v>490</v>
      </c>
      <c r="B126" s="126"/>
      <c r="C126" s="114">
        <v>7</v>
      </c>
      <c r="D126" s="123">
        <v>147.54</v>
      </c>
      <c r="E126" s="120">
        <f t="shared" si="1"/>
        <v>1032.78</v>
      </c>
    </row>
    <row r="127" spans="1:5" ht="18" x14ac:dyDescent="0.25">
      <c r="A127" s="126" t="s">
        <v>491</v>
      </c>
      <c r="B127" s="126"/>
      <c r="C127" s="114">
        <v>7</v>
      </c>
      <c r="D127" s="123">
        <v>460.42</v>
      </c>
      <c r="E127" s="120">
        <f t="shared" si="1"/>
        <v>3222.94</v>
      </c>
    </row>
    <row r="128" spans="1:5" ht="18" x14ac:dyDescent="0.25">
      <c r="A128" s="126" t="s">
        <v>492</v>
      </c>
      <c r="B128" s="126"/>
      <c r="C128" s="114">
        <v>0</v>
      </c>
      <c r="D128" s="123">
        <v>119.35</v>
      </c>
      <c r="E128" s="120">
        <f t="shared" si="1"/>
        <v>0</v>
      </c>
    </row>
    <row r="129" spans="1:5" ht="18" x14ac:dyDescent="0.25">
      <c r="A129" s="125" t="s">
        <v>493</v>
      </c>
      <c r="B129" s="125"/>
      <c r="C129" s="122">
        <v>3</v>
      </c>
      <c r="D129" s="123">
        <v>44.14</v>
      </c>
      <c r="E129" s="120">
        <f t="shared" si="1"/>
        <v>132.42000000000002</v>
      </c>
    </row>
    <row r="130" spans="1:5" ht="18" x14ac:dyDescent="0.25">
      <c r="A130" s="125" t="s">
        <v>494</v>
      </c>
      <c r="B130" s="125"/>
      <c r="C130" s="122">
        <v>3</v>
      </c>
      <c r="D130" s="123">
        <v>7.98</v>
      </c>
      <c r="E130" s="120">
        <f t="shared" ref="E130:E193" si="2">C130*D130</f>
        <v>23.94</v>
      </c>
    </row>
    <row r="131" spans="1:5" ht="18" x14ac:dyDescent="0.25">
      <c r="A131" s="117" t="s">
        <v>495</v>
      </c>
      <c r="B131" s="117"/>
      <c r="C131" s="118">
        <v>2</v>
      </c>
      <c r="D131" s="119">
        <v>2.2799999999999998</v>
      </c>
      <c r="E131" s="120">
        <f t="shared" si="2"/>
        <v>4.5599999999999996</v>
      </c>
    </row>
    <row r="132" spans="1:5" ht="18" x14ac:dyDescent="0.25">
      <c r="A132" s="117" t="s">
        <v>496</v>
      </c>
      <c r="B132" s="117"/>
      <c r="C132" s="118">
        <v>2</v>
      </c>
      <c r="D132" s="119">
        <v>15.15</v>
      </c>
      <c r="E132" s="120">
        <f t="shared" si="2"/>
        <v>30.3</v>
      </c>
    </row>
    <row r="133" spans="1:5" ht="18" x14ac:dyDescent="0.25">
      <c r="A133" s="117" t="s">
        <v>496</v>
      </c>
      <c r="B133" s="117"/>
      <c r="C133" s="118">
        <v>0</v>
      </c>
      <c r="D133" s="119">
        <v>2.57</v>
      </c>
      <c r="E133" s="120">
        <f t="shared" si="2"/>
        <v>0</v>
      </c>
    </row>
    <row r="134" spans="1:5" ht="18" x14ac:dyDescent="0.25">
      <c r="A134" s="121" t="s">
        <v>497</v>
      </c>
      <c r="B134" s="121"/>
      <c r="C134" s="122">
        <v>12</v>
      </c>
      <c r="D134" s="123">
        <v>22.97</v>
      </c>
      <c r="E134" s="120">
        <f t="shared" si="2"/>
        <v>275.64</v>
      </c>
    </row>
    <row r="135" spans="1:5" ht="18" x14ac:dyDescent="0.25">
      <c r="A135" s="133" t="s">
        <v>498</v>
      </c>
      <c r="B135" s="133"/>
      <c r="C135" s="118">
        <v>20</v>
      </c>
      <c r="D135" s="119">
        <v>34.15</v>
      </c>
      <c r="E135" s="120">
        <f t="shared" si="2"/>
        <v>683</v>
      </c>
    </row>
    <row r="136" spans="1:5" ht="18" x14ac:dyDescent="0.25">
      <c r="A136" s="117" t="s">
        <v>499</v>
      </c>
      <c r="B136" s="117"/>
      <c r="C136" s="118">
        <v>18</v>
      </c>
      <c r="D136" s="119">
        <v>23</v>
      </c>
      <c r="E136" s="120">
        <f t="shared" si="2"/>
        <v>414</v>
      </c>
    </row>
    <row r="137" spans="1:5" ht="18" x14ac:dyDescent="0.25">
      <c r="A137" s="125" t="s">
        <v>500</v>
      </c>
      <c r="B137" s="125"/>
      <c r="C137" s="122">
        <v>1</v>
      </c>
      <c r="D137" s="123">
        <v>286.68</v>
      </c>
      <c r="E137" s="120">
        <f t="shared" si="2"/>
        <v>286.68</v>
      </c>
    </row>
    <row r="138" spans="1:5" ht="18" x14ac:dyDescent="0.25">
      <c r="A138" s="125" t="s">
        <v>501</v>
      </c>
      <c r="B138" s="125"/>
      <c r="C138" s="122">
        <v>2</v>
      </c>
      <c r="D138" s="123">
        <v>304.8</v>
      </c>
      <c r="E138" s="120">
        <f t="shared" si="2"/>
        <v>609.6</v>
      </c>
    </row>
    <row r="139" spans="1:5" ht="18" x14ac:dyDescent="0.25">
      <c r="A139" s="126" t="s">
        <v>502</v>
      </c>
      <c r="B139" s="126"/>
      <c r="C139" s="114">
        <v>12</v>
      </c>
      <c r="D139" s="123">
        <v>35.46</v>
      </c>
      <c r="E139" s="120">
        <f t="shared" si="2"/>
        <v>425.52</v>
      </c>
    </row>
    <row r="140" spans="1:5" ht="18" x14ac:dyDescent="0.25">
      <c r="A140" s="126" t="s">
        <v>503</v>
      </c>
      <c r="B140" s="126"/>
      <c r="C140" s="114">
        <v>22</v>
      </c>
      <c r="D140" s="123">
        <v>24.68</v>
      </c>
      <c r="E140" s="120">
        <f t="shared" si="2"/>
        <v>542.96</v>
      </c>
    </row>
    <row r="141" spans="1:5" ht="18" x14ac:dyDescent="0.25">
      <c r="A141" s="126" t="s">
        <v>504</v>
      </c>
      <c r="B141" s="126"/>
      <c r="C141" s="114">
        <v>22</v>
      </c>
      <c r="D141" s="123">
        <v>16.3</v>
      </c>
      <c r="E141" s="120">
        <f t="shared" si="2"/>
        <v>358.6</v>
      </c>
    </row>
    <row r="142" spans="1:5" ht="18" x14ac:dyDescent="0.25">
      <c r="A142" s="126" t="s">
        <v>505</v>
      </c>
      <c r="B142" s="126"/>
      <c r="C142" s="114">
        <v>11</v>
      </c>
      <c r="D142" s="123">
        <v>2.59</v>
      </c>
      <c r="E142" s="120">
        <f t="shared" si="2"/>
        <v>28.49</v>
      </c>
    </row>
    <row r="143" spans="1:5" ht="18" x14ac:dyDescent="0.25">
      <c r="A143" s="126" t="s">
        <v>506</v>
      </c>
      <c r="B143" s="126"/>
      <c r="C143" s="114">
        <v>3</v>
      </c>
      <c r="D143" s="123">
        <v>17.809999999999999</v>
      </c>
      <c r="E143" s="120">
        <f t="shared" si="2"/>
        <v>53.429999999999993</v>
      </c>
    </row>
    <row r="144" spans="1:5" ht="18" x14ac:dyDescent="0.25">
      <c r="A144" s="126" t="s">
        <v>507</v>
      </c>
      <c r="B144" s="126"/>
      <c r="C144" s="114">
        <v>2</v>
      </c>
      <c r="D144" s="123">
        <v>11.39</v>
      </c>
      <c r="E144" s="120">
        <f t="shared" si="2"/>
        <v>22.78</v>
      </c>
    </row>
    <row r="145" spans="1:5" ht="18" x14ac:dyDescent="0.25">
      <c r="A145" s="126" t="s">
        <v>508</v>
      </c>
      <c r="B145" s="126"/>
      <c r="C145" s="114">
        <v>2</v>
      </c>
      <c r="D145" s="123">
        <v>9.51</v>
      </c>
      <c r="E145" s="120">
        <f t="shared" si="2"/>
        <v>19.02</v>
      </c>
    </row>
    <row r="146" spans="1:5" ht="18" x14ac:dyDescent="0.25">
      <c r="A146" s="126" t="s">
        <v>509</v>
      </c>
      <c r="B146" s="126"/>
      <c r="C146" s="114">
        <v>2</v>
      </c>
      <c r="D146" s="123">
        <v>9.34</v>
      </c>
      <c r="E146" s="120">
        <f t="shared" si="2"/>
        <v>18.68</v>
      </c>
    </row>
    <row r="147" spans="1:5" ht="18" x14ac:dyDescent="0.25">
      <c r="A147" s="126" t="s">
        <v>510</v>
      </c>
      <c r="B147" s="126"/>
      <c r="C147" s="114">
        <v>2</v>
      </c>
      <c r="D147" s="123">
        <v>0.83</v>
      </c>
      <c r="E147" s="120">
        <f t="shared" si="2"/>
        <v>1.66</v>
      </c>
    </row>
    <row r="148" spans="1:5" ht="18" x14ac:dyDescent="0.25">
      <c r="A148" s="126" t="s">
        <v>511</v>
      </c>
      <c r="B148" s="126"/>
      <c r="C148" s="114">
        <v>6</v>
      </c>
      <c r="D148" s="123">
        <v>4.37</v>
      </c>
      <c r="E148" s="120">
        <f t="shared" si="2"/>
        <v>26.22</v>
      </c>
    </row>
    <row r="149" spans="1:5" ht="18" x14ac:dyDescent="0.25">
      <c r="A149" s="126" t="s">
        <v>512</v>
      </c>
      <c r="B149" s="126"/>
      <c r="C149" s="114">
        <v>0</v>
      </c>
      <c r="D149" s="123">
        <v>2.95</v>
      </c>
      <c r="E149" s="120">
        <f t="shared" si="2"/>
        <v>0</v>
      </c>
    </row>
    <row r="150" spans="1:5" ht="18" x14ac:dyDescent="0.25">
      <c r="A150" s="126" t="s">
        <v>513</v>
      </c>
      <c r="B150" s="126"/>
      <c r="C150" s="114">
        <v>2</v>
      </c>
      <c r="D150" s="123">
        <v>42.28</v>
      </c>
      <c r="E150" s="120">
        <f t="shared" si="2"/>
        <v>84.56</v>
      </c>
    </row>
    <row r="151" spans="1:5" ht="18" x14ac:dyDescent="0.25">
      <c r="A151" s="126" t="s">
        <v>514</v>
      </c>
      <c r="B151" s="126"/>
      <c r="C151" s="114">
        <v>0</v>
      </c>
      <c r="D151" s="123">
        <v>9.59</v>
      </c>
      <c r="E151" s="120">
        <f t="shared" si="2"/>
        <v>0</v>
      </c>
    </row>
    <row r="152" spans="1:5" ht="18" x14ac:dyDescent="0.25">
      <c r="A152" s="126" t="s">
        <v>515</v>
      </c>
      <c r="B152" s="126"/>
      <c r="C152" s="114">
        <v>6</v>
      </c>
      <c r="D152" s="123">
        <v>1.19</v>
      </c>
      <c r="E152" s="120">
        <f t="shared" si="2"/>
        <v>7.14</v>
      </c>
    </row>
    <row r="153" spans="1:5" ht="18" x14ac:dyDescent="0.25">
      <c r="A153" s="126" t="s">
        <v>516</v>
      </c>
      <c r="B153" s="126"/>
      <c r="C153" s="114">
        <v>0</v>
      </c>
      <c r="D153" s="123">
        <v>99.1</v>
      </c>
      <c r="E153" s="120">
        <f t="shared" si="2"/>
        <v>0</v>
      </c>
    </row>
    <row r="154" spans="1:5" ht="18" x14ac:dyDescent="0.25">
      <c r="A154" s="126" t="s">
        <v>517</v>
      </c>
      <c r="B154" s="126"/>
      <c r="C154" s="114">
        <v>0</v>
      </c>
      <c r="D154" s="123">
        <v>228.4</v>
      </c>
      <c r="E154" s="120">
        <f t="shared" si="2"/>
        <v>0</v>
      </c>
    </row>
    <row r="155" spans="1:5" ht="18" x14ac:dyDescent="0.25">
      <c r="A155" s="126" t="s">
        <v>518</v>
      </c>
      <c r="B155" s="126"/>
      <c r="C155" s="114">
        <v>6</v>
      </c>
      <c r="D155" s="123">
        <v>16.079999999999998</v>
      </c>
      <c r="E155" s="120">
        <f t="shared" si="2"/>
        <v>96.47999999999999</v>
      </c>
    </row>
    <row r="156" spans="1:5" ht="18" x14ac:dyDescent="0.25">
      <c r="A156" s="126" t="s">
        <v>519</v>
      </c>
      <c r="B156" s="126"/>
      <c r="C156" s="114">
        <v>64</v>
      </c>
      <c r="D156" s="123">
        <v>9.75</v>
      </c>
      <c r="E156" s="120">
        <f t="shared" si="2"/>
        <v>624</v>
      </c>
    </row>
    <row r="157" spans="1:5" ht="18" x14ac:dyDescent="0.25">
      <c r="A157" s="126" t="s">
        <v>520</v>
      </c>
      <c r="B157" s="126"/>
      <c r="C157" s="114">
        <v>25</v>
      </c>
      <c r="D157" s="123">
        <v>16.079999999999998</v>
      </c>
      <c r="E157" s="120">
        <f t="shared" si="2"/>
        <v>401.99999999999994</v>
      </c>
    </row>
    <row r="158" spans="1:5" ht="18" x14ac:dyDescent="0.25">
      <c r="A158" s="126" t="s">
        <v>521</v>
      </c>
      <c r="B158" s="126"/>
      <c r="C158" s="114">
        <v>15</v>
      </c>
      <c r="D158" s="123">
        <v>16.829999999999998</v>
      </c>
      <c r="E158" s="120">
        <f t="shared" si="2"/>
        <v>252.45</v>
      </c>
    </row>
    <row r="159" spans="1:5" ht="18" x14ac:dyDescent="0.25">
      <c r="A159" s="126" t="s">
        <v>522</v>
      </c>
      <c r="B159" s="126"/>
      <c r="C159" s="114">
        <v>8</v>
      </c>
      <c r="D159" s="123">
        <v>4.51</v>
      </c>
      <c r="E159" s="120">
        <f t="shared" si="2"/>
        <v>36.08</v>
      </c>
    </row>
    <row r="160" spans="1:5" ht="18" x14ac:dyDescent="0.25">
      <c r="A160" s="126" t="s">
        <v>523</v>
      </c>
      <c r="B160" s="126"/>
      <c r="C160" s="114">
        <v>2</v>
      </c>
      <c r="D160" s="123">
        <v>112.43</v>
      </c>
      <c r="E160" s="120">
        <f t="shared" si="2"/>
        <v>224.86</v>
      </c>
    </row>
    <row r="161" spans="1:5" ht="18" x14ac:dyDescent="0.25">
      <c r="A161" s="126" t="s">
        <v>524</v>
      </c>
      <c r="B161" s="126"/>
      <c r="C161" s="114">
        <v>11</v>
      </c>
      <c r="D161" s="123">
        <v>1.52</v>
      </c>
      <c r="E161" s="120">
        <f t="shared" si="2"/>
        <v>16.72</v>
      </c>
    </row>
    <row r="162" spans="1:5" ht="18" x14ac:dyDescent="0.25">
      <c r="A162" s="126" t="s">
        <v>525</v>
      </c>
      <c r="B162" s="126"/>
      <c r="C162" s="114">
        <v>2</v>
      </c>
      <c r="D162" s="123">
        <v>19.899999999999999</v>
      </c>
      <c r="E162" s="120">
        <f t="shared" si="2"/>
        <v>39.799999999999997</v>
      </c>
    </row>
    <row r="163" spans="1:5" ht="18" x14ac:dyDescent="0.25">
      <c r="A163" s="126" t="s">
        <v>526</v>
      </c>
      <c r="B163" s="126"/>
      <c r="C163" s="114">
        <v>6</v>
      </c>
      <c r="D163" s="123">
        <v>31.11</v>
      </c>
      <c r="E163" s="120">
        <f t="shared" si="2"/>
        <v>186.66</v>
      </c>
    </row>
    <row r="164" spans="1:5" ht="18" x14ac:dyDescent="0.25">
      <c r="A164" s="126" t="s">
        <v>527</v>
      </c>
      <c r="B164" s="126"/>
      <c r="C164" s="114">
        <v>2</v>
      </c>
      <c r="D164" s="123">
        <v>47.98</v>
      </c>
      <c r="E164" s="120">
        <f t="shared" si="2"/>
        <v>95.96</v>
      </c>
    </row>
    <row r="165" spans="1:5" ht="18" x14ac:dyDescent="0.25">
      <c r="A165" s="126" t="s">
        <v>528</v>
      </c>
      <c r="B165" s="126"/>
      <c r="C165" s="114">
        <v>5</v>
      </c>
      <c r="D165" s="123">
        <v>99.28</v>
      </c>
      <c r="E165" s="120">
        <f t="shared" si="2"/>
        <v>496.4</v>
      </c>
    </row>
    <row r="166" spans="1:5" ht="18" x14ac:dyDescent="0.25">
      <c r="A166" s="126" t="s">
        <v>529</v>
      </c>
      <c r="B166" s="126"/>
      <c r="C166" s="114">
        <v>0</v>
      </c>
      <c r="D166" s="123">
        <v>7.06</v>
      </c>
      <c r="E166" s="120">
        <f t="shared" si="2"/>
        <v>0</v>
      </c>
    </row>
    <row r="167" spans="1:5" ht="18" x14ac:dyDescent="0.25">
      <c r="A167" s="126" t="s">
        <v>530</v>
      </c>
      <c r="B167" s="126"/>
      <c r="C167" s="114">
        <v>0</v>
      </c>
      <c r="D167" s="123">
        <v>3.33</v>
      </c>
      <c r="E167" s="120">
        <f t="shared" si="2"/>
        <v>0</v>
      </c>
    </row>
    <row r="168" spans="1:5" ht="18" x14ac:dyDescent="0.25">
      <c r="A168" s="126" t="s">
        <v>531</v>
      </c>
      <c r="B168" s="126"/>
      <c r="C168" s="114">
        <v>18</v>
      </c>
      <c r="D168" s="123">
        <v>3.33</v>
      </c>
      <c r="E168" s="120">
        <f t="shared" si="2"/>
        <v>59.94</v>
      </c>
    </row>
    <row r="169" spans="1:5" ht="18" x14ac:dyDescent="0.25">
      <c r="A169" s="126" t="s">
        <v>532</v>
      </c>
      <c r="B169" s="126"/>
      <c r="C169" s="114">
        <v>3</v>
      </c>
      <c r="D169" s="123">
        <v>28.93</v>
      </c>
      <c r="E169" s="120">
        <f t="shared" si="2"/>
        <v>86.789999999999992</v>
      </c>
    </row>
    <row r="170" spans="1:5" ht="18" x14ac:dyDescent="0.25">
      <c r="A170" s="126" t="s">
        <v>533</v>
      </c>
      <c r="B170" s="126"/>
      <c r="C170" s="114">
        <v>2</v>
      </c>
      <c r="D170" s="123">
        <v>22.09</v>
      </c>
      <c r="E170" s="120">
        <f t="shared" si="2"/>
        <v>44.18</v>
      </c>
    </row>
    <row r="171" spans="1:5" ht="18" x14ac:dyDescent="0.25">
      <c r="A171" s="126" t="s">
        <v>534</v>
      </c>
      <c r="B171" s="126"/>
      <c r="C171" s="114">
        <v>0</v>
      </c>
      <c r="D171" s="123">
        <v>102.55</v>
      </c>
      <c r="E171" s="120">
        <f t="shared" si="2"/>
        <v>0</v>
      </c>
    </row>
    <row r="172" spans="1:5" ht="18" x14ac:dyDescent="0.25">
      <c r="A172" s="126" t="s">
        <v>535</v>
      </c>
      <c r="B172" s="126"/>
      <c r="C172" s="114">
        <v>5</v>
      </c>
      <c r="D172" s="123">
        <v>10.78</v>
      </c>
      <c r="E172" s="120">
        <f t="shared" si="2"/>
        <v>53.9</v>
      </c>
    </row>
    <row r="173" spans="1:5" ht="18" x14ac:dyDescent="0.25">
      <c r="A173" s="126" t="s">
        <v>536</v>
      </c>
      <c r="B173" s="126"/>
      <c r="C173" s="114">
        <v>17</v>
      </c>
      <c r="D173" s="123">
        <v>17.149999999999999</v>
      </c>
      <c r="E173" s="120">
        <f t="shared" si="2"/>
        <v>291.54999999999995</v>
      </c>
    </row>
    <row r="174" spans="1:5" ht="18" x14ac:dyDescent="0.25">
      <c r="A174" s="126" t="s">
        <v>537</v>
      </c>
      <c r="B174" s="126"/>
      <c r="C174" s="114">
        <v>4</v>
      </c>
      <c r="D174" s="123">
        <v>4.75</v>
      </c>
      <c r="E174" s="120">
        <f t="shared" si="2"/>
        <v>19</v>
      </c>
    </row>
    <row r="175" spans="1:5" ht="18" x14ac:dyDescent="0.25">
      <c r="A175" s="126" t="s">
        <v>538</v>
      </c>
      <c r="B175" s="126"/>
      <c r="C175" s="114">
        <v>10</v>
      </c>
      <c r="D175" s="123">
        <v>4.75</v>
      </c>
      <c r="E175" s="120">
        <f t="shared" si="2"/>
        <v>47.5</v>
      </c>
    </row>
    <row r="176" spans="1:5" ht="18" x14ac:dyDescent="0.25">
      <c r="A176" s="126" t="s">
        <v>539</v>
      </c>
      <c r="B176" s="126"/>
      <c r="C176" s="114">
        <v>8</v>
      </c>
      <c r="D176" s="123">
        <v>4.75</v>
      </c>
      <c r="E176" s="120">
        <f t="shared" si="2"/>
        <v>38</v>
      </c>
    </row>
    <row r="177" spans="1:5" ht="18" x14ac:dyDescent="0.25">
      <c r="A177" s="126" t="s">
        <v>540</v>
      </c>
      <c r="B177" s="126"/>
      <c r="C177" s="114">
        <v>10</v>
      </c>
      <c r="D177" s="123">
        <v>4.75</v>
      </c>
      <c r="E177" s="120">
        <f t="shared" si="2"/>
        <v>47.5</v>
      </c>
    </row>
    <row r="178" spans="1:5" ht="18" x14ac:dyDescent="0.25">
      <c r="A178" s="126" t="s">
        <v>541</v>
      </c>
      <c r="B178" s="126"/>
      <c r="C178" s="114">
        <v>7</v>
      </c>
      <c r="D178" s="123">
        <v>2.37</v>
      </c>
      <c r="E178" s="120">
        <f t="shared" si="2"/>
        <v>16.59</v>
      </c>
    </row>
    <row r="179" spans="1:5" ht="18" x14ac:dyDescent="0.25">
      <c r="A179" s="126" t="s">
        <v>542</v>
      </c>
      <c r="B179" s="126"/>
      <c r="C179" s="114">
        <v>2</v>
      </c>
      <c r="D179" s="123">
        <v>3.04</v>
      </c>
      <c r="E179" s="120">
        <f t="shared" si="2"/>
        <v>6.08</v>
      </c>
    </row>
    <row r="180" spans="1:5" ht="18" x14ac:dyDescent="0.25">
      <c r="A180" s="126" t="s">
        <v>543</v>
      </c>
      <c r="B180" s="126"/>
      <c r="C180" s="114">
        <v>2</v>
      </c>
      <c r="D180" s="123">
        <v>543.26</v>
      </c>
      <c r="E180" s="120">
        <f t="shared" si="2"/>
        <v>1086.52</v>
      </c>
    </row>
    <row r="181" spans="1:5" ht="18" x14ac:dyDescent="0.25">
      <c r="A181" s="126" t="s">
        <v>544</v>
      </c>
      <c r="B181" s="126"/>
      <c r="C181" s="114">
        <v>5</v>
      </c>
      <c r="D181" s="123">
        <v>4.8899999999999997</v>
      </c>
      <c r="E181" s="120">
        <f t="shared" si="2"/>
        <v>24.45</v>
      </c>
    </row>
    <row r="182" spans="1:5" ht="18" x14ac:dyDescent="0.25">
      <c r="A182" s="126" t="s">
        <v>545</v>
      </c>
      <c r="B182" s="126"/>
      <c r="C182" s="114">
        <v>9</v>
      </c>
      <c r="D182" s="123">
        <v>3.47</v>
      </c>
      <c r="E182" s="120">
        <f t="shared" si="2"/>
        <v>31.23</v>
      </c>
    </row>
    <row r="183" spans="1:5" ht="18" x14ac:dyDescent="0.25">
      <c r="A183" s="126" t="s">
        <v>546</v>
      </c>
      <c r="B183" s="126"/>
      <c r="C183" s="114">
        <v>5</v>
      </c>
      <c r="D183" s="123">
        <v>1.24</v>
      </c>
      <c r="E183" s="120">
        <f t="shared" si="2"/>
        <v>6.2</v>
      </c>
    </row>
    <row r="184" spans="1:5" ht="18" x14ac:dyDescent="0.25">
      <c r="A184" s="126" t="s">
        <v>547</v>
      </c>
      <c r="B184" s="126"/>
      <c r="C184" s="114">
        <v>4</v>
      </c>
      <c r="D184" s="123">
        <v>17.670000000000002</v>
      </c>
      <c r="E184" s="120">
        <f t="shared" si="2"/>
        <v>70.680000000000007</v>
      </c>
    </row>
    <row r="185" spans="1:5" ht="18" x14ac:dyDescent="0.25">
      <c r="A185" s="126" t="s">
        <v>548</v>
      </c>
      <c r="B185" s="126"/>
      <c r="C185" s="114">
        <v>7</v>
      </c>
      <c r="D185" s="123">
        <v>23.7</v>
      </c>
      <c r="E185" s="120">
        <f t="shared" si="2"/>
        <v>165.9</v>
      </c>
    </row>
    <row r="186" spans="1:5" ht="18" x14ac:dyDescent="0.25">
      <c r="A186" s="126" t="s">
        <v>549</v>
      </c>
      <c r="B186" s="126"/>
      <c r="C186" s="114">
        <v>4</v>
      </c>
      <c r="D186" s="123">
        <v>2.52</v>
      </c>
      <c r="E186" s="120">
        <f t="shared" si="2"/>
        <v>10.08</v>
      </c>
    </row>
    <row r="187" spans="1:5" ht="18" x14ac:dyDescent="0.25">
      <c r="A187" s="126" t="s">
        <v>550</v>
      </c>
      <c r="B187" s="126"/>
      <c r="C187" s="114">
        <v>538</v>
      </c>
      <c r="D187" s="123">
        <v>4.99</v>
      </c>
      <c r="E187" s="120">
        <f t="shared" si="2"/>
        <v>2684.62</v>
      </c>
    </row>
    <row r="188" spans="1:5" ht="18" x14ac:dyDescent="0.25">
      <c r="A188" s="126" t="s">
        <v>551</v>
      </c>
      <c r="B188" s="126"/>
      <c r="C188" s="114">
        <v>2</v>
      </c>
      <c r="D188" s="123">
        <v>175</v>
      </c>
      <c r="E188" s="120">
        <f t="shared" si="2"/>
        <v>350</v>
      </c>
    </row>
    <row r="189" spans="1:5" ht="18" x14ac:dyDescent="0.25">
      <c r="A189" s="126" t="s">
        <v>552</v>
      </c>
      <c r="B189" s="126"/>
      <c r="C189" s="114">
        <v>0</v>
      </c>
      <c r="D189" s="123">
        <v>16.48</v>
      </c>
      <c r="E189" s="120">
        <f t="shared" si="2"/>
        <v>0</v>
      </c>
    </row>
    <row r="190" spans="1:5" ht="18" x14ac:dyDescent="0.25">
      <c r="A190" s="126" t="s">
        <v>553</v>
      </c>
      <c r="B190" s="126"/>
      <c r="C190" s="114">
        <v>85</v>
      </c>
      <c r="D190" s="123">
        <v>2.89</v>
      </c>
      <c r="E190" s="120">
        <f t="shared" si="2"/>
        <v>245.65</v>
      </c>
    </row>
    <row r="191" spans="1:5" ht="18" x14ac:dyDescent="0.25">
      <c r="A191" s="126" t="s">
        <v>554</v>
      </c>
      <c r="B191" s="126"/>
      <c r="C191" s="114">
        <v>0</v>
      </c>
      <c r="D191" s="123">
        <v>0.64</v>
      </c>
      <c r="E191" s="120">
        <f t="shared" si="2"/>
        <v>0</v>
      </c>
    </row>
    <row r="192" spans="1:5" ht="18" x14ac:dyDescent="0.25">
      <c r="A192" s="126" t="s">
        <v>555</v>
      </c>
      <c r="B192" s="126"/>
      <c r="C192" s="114">
        <v>10</v>
      </c>
      <c r="D192" s="123">
        <v>5.79</v>
      </c>
      <c r="E192" s="120">
        <f t="shared" si="2"/>
        <v>57.9</v>
      </c>
    </row>
    <row r="193" spans="1:5" ht="18" x14ac:dyDescent="0.25">
      <c r="A193" s="126" t="s">
        <v>556</v>
      </c>
      <c r="B193" s="126"/>
      <c r="C193" s="114">
        <v>10</v>
      </c>
      <c r="D193" s="123">
        <v>23.83</v>
      </c>
      <c r="E193" s="120">
        <f t="shared" si="2"/>
        <v>238.29999999999998</v>
      </c>
    </row>
    <row r="194" spans="1:5" ht="18" x14ac:dyDescent="0.25">
      <c r="A194" s="126" t="s">
        <v>557</v>
      </c>
      <c r="B194" s="126"/>
      <c r="C194" s="114">
        <v>11</v>
      </c>
      <c r="D194" s="123">
        <v>11.37</v>
      </c>
      <c r="E194" s="120">
        <f t="shared" ref="E194:E234" si="3">C194*D194</f>
        <v>125.07</v>
      </c>
    </row>
    <row r="195" spans="1:5" ht="18" x14ac:dyDescent="0.25">
      <c r="A195" s="126" t="s">
        <v>558</v>
      </c>
      <c r="B195" s="126"/>
      <c r="C195" s="114">
        <v>0</v>
      </c>
      <c r="D195" s="123">
        <v>1.9</v>
      </c>
      <c r="E195" s="120">
        <f t="shared" si="3"/>
        <v>0</v>
      </c>
    </row>
    <row r="196" spans="1:5" ht="18" x14ac:dyDescent="0.25">
      <c r="A196" s="126" t="s">
        <v>559</v>
      </c>
      <c r="B196" s="126"/>
      <c r="C196" s="114">
        <v>0</v>
      </c>
      <c r="D196" s="123">
        <v>0.19</v>
      </c>
      <c r="E196" s="120">
        <f t="shared" si="3"/>
        <v>0</v>
      </c>
    </row>
    <row r="197" spans="1:5" ht="18" x14ac:dyDescent="0.25">
      <c r="A197" s="126" t="s">
        <v>560</v>
      </c>
      <c r="B197" s="126"/>
      <c r="C197" s="114">
        <v>2</v>
      </c>
      <c r="D197" s="123">
        <v>690.2</v>
      </c>
      <c r="E197" s="120">
        <f t="shared" si="3"/>
        <v>1380.4</v>
      </c>
    </row>
    <row r="198" spans="1:5" ht="18" x14ac:dyDescent="0.25">
      <c r="A198" s="126" t="s">
        <v>561</v>
      </c>
      <c r="B198" s="126"/>
      <c r="C198" s="114">
        <v>2</v>
      </c>
      <c r="D198" s="123">
        <v>327.04000000000002</v>
      </c>
      <c r="E198" s="120">
        <f t="shared" si="3"/>
        <v>654.08000000000004</v>
      </c>
    </row>
    <row r="199" spans="1:5" ht="18" x14ac:dyDescent="0.25">
      <c r="A199" s="126" t="s">
        <v>562</v>
      </c>
      <c r="B199" s="126"/>
      <c r="C199" s="114">
        <v>3</v>
      </c>
      <c r="D199" s="123">
        <v>98.26</v>
      </c>
      <c r="E199" s="120">
        <f t="shared" si="3"/>
        <v>294.78000000000003</v>
      </c>
    </row>
    <row r="200" spans="1:5" ht="18" x14ac:dyDescent="0.25">
      <c r="A200" s="126" t="s">
        <v>563</v>
      </c>
      <c r="B200" s="126"/>
      <c r="C200" s="114">
        <v>10</v>
      </c>
      <c r="D200" s="123">
        <v>25.86</v>
      </c>
      <c r="E200" s="120">
        <f t="shared" si="3"/>
        <v>258.60000000000002</v>
      </c>
    </row>
    <row r="201" spans="1:5" ht="18" x14ac:dyDescent="0.25">
      <c r="A201" s="126" t="s">
        <v>564</v>
      </c>
      <c r="B201" s="126"/>
      <c r="C201" s="114">
        <v>19</v>
      </c>
      <c r="D201" s="123">
        <v>19.25</v>
      </c>
      <c r="E201" s="120">
        <f t="shared" si="3"/>
        <v>365.75</v>
      </c>
    </row>
    <row r="202" spans="1:5" ht="18" x14ac:dyDescent="0.25">
      <c r="A202" s="126" t="s">
        <v>565</v>
      </c>
      <c r="B202" s="126"/>
      <c r="C202" s="114">
        <v>10</v>
      </c>
      <c r="D202" s="123">
        <v>13.75</v>
      </c>
      <c r="E202" s="120">
        <f t="shared" si="3"/>
        <v>137.5</v>
      </c>
    </row>
    <row r="203" spans="1:5" ht="18" x14ac:dyDescent="0.25">
      <c r="A203" s="126" t="s">
        <v>566</v>
      </c>
      <c r="B203" s="126"/>
      <c r="C203" s="114">
        <v>10</v>
      </c>
      <c r="D203" s="123">
        <v>11.83</v>
      </c>
      <c r="E203" s="120">
        <f t="shared" si="3"/>
        <v>118.3</v>
      </c>
    </row>
    <row r="204" spans="1:5" ht="18" x14ac:dyDescent="0.25">
      <c r="A204" s="126" t="s">
        <v>567</v>
      </c>
      <c r="B204" s="126"/>
      <c r="C204" s="114">
        <v>18</v>
      </c>
      <c r="D204" s="123">
        <v>9.9</v>
      </c>
      <c r="E204" s="120">
        <f t="shared" si="3"/>
        <v>178.20000000000002</v>
      </c>
    </row>
    <row r="205" spans="1:5" ht="18" x14ac:dyDescent="0.25">
      <c r="A205" s="126" t="s">
        <v>568</v>
      </c>
      <c r="B205" s="126"/>
      <c r="C205" s="114">
        <v>10</v>
      </c>
      <c r="D205" s="123">
        <v>5.78</v>
      </c>
      <c r="E205" s="120">
        <f t="shared" si="3"/>
        <v>57.800000000000004</v>
      </c>
    </row>
    <row r="206" spans="1:5" ht="18" x14ac:dyDescent="0.25">
      <c r="A206" s="126" t="s">
        <v>569</v>
      </c>
      <c r="B206" s="126"/>
      <c r="C206" s="114">
        <v>2</v>
      </c>
      <c r="D206" s="123">
        <v>2619.6</v>
      </c>
      <c r="E206" s="120">
        <f t="shared" si="3"/>
        <v>5239.2</v>
      </c>
    </row>
    <row r="207" spans="1:5" ht="18" x14ac:dyDescent="0.25">
      <c r="A207" s="126" t="s">
        <v>570</v>
      </c>
      <c r="B207" s="126"/>
      <c r="C207" s="114">
        <v>9</v>
      </c>
      <c r="D207" s="123">
        <v>211.59</v>
      </c>
      <c r="E207" s="120">
        <f t="shared" si="3"/>
        <v>1904.31</v>
      </c>
    </row>
    <row r="208" spans="1:5" ht="18" x14ac:dyDescent="0.25">
      <c r="A208" s="126" t="s">
        <v>571</v>
      </c>
      <c r="B208" s="126"/>
      <c r="C208" s="114">
        <v>0</v>
      </c>
      <c r="D208" s="123">
        <v>388.06</v>
      </c>
      <c r="E208" s="120">
        <f t="shared" si="3"/>
        <v>0</v>
      </c>
    </row>
    <row r="209" spans="1:5" ht="18" x14ac:dyDescent="0.25">
      <c r="A209" s="126" t="s">
        <v>572</v>
      </c>
      <c r="B209" s="126"/>
      <c r="C209" s="114">
        <v>0</v>
      </c>
      <c r="D209" s="123">
        <v>85.29</v>
      </c>
      <c r="E209" s="120">
        <f t="shared" si="3"/>
        <v>0</v>
      </c>
    </row>
    <row r="210" spans="1:5" ht="18" x14ac:dyDescent="0.25">
      <c r="A210" s="128" t="s">
        <v>573</v>
      </c>
      <c r="B210" s="128"/>
      <c r="C210" s="129">
        <v>3</v>
      </c>
      <c r="D210" s="123">
        <v>537.46</v>
      </c>
      <c r="E210" s="120">
        <f t="shared" si="3"/>
        <v>1612.38</v>
      </c>
    </row>
    <row r="211" spans="1:5" ht="18" x14ac:dyDescent="0.25">
      <c r="A211" s="126" t="s">
        <v>574</v>
      </c>
      <c r="B211" s="126"/>
      <c r="C211" s="114">
        <v>2</v>
      </c>
      <c r="D211" s="123">
        <v>41.22</v>
      </c>
      <c r="E211" s="120">
        <f t="shared" si="3"/>
        <v>82.44</v>
      </c>
    </row>
    <row r="212" spans="1:5" ht="18" x14ac:dyDescent="0.25">
      <c r="A212" s="126" t="s">
        <v>575</v>
      </c>
      <c r="B212" s="126"/>
      <c r="C212" s="114">
        <v>12</v>
      </c>
      <c r="D212" s="123">
        <v>416.9</v>
      </c>
      <c r="E212" s="120">
        <f t="shared" si="3"/>
        <v>5002.7999999999993</v>
      </c>
    </row>
    <row r="213" spans="1:5" ht="18" x14ac:dyDescent="0.25">
      <c r="A213" s="126" t="s">
        <v>576</v>
      </c>
      <c r="B213" s="126"/>
      <c r="C213" s="114">
        <v>8</v>
      </c>
      <c r="D213" s="123">
        <v>515</v>
      </c>
      <c r="E213" s="120">
        <f t="shared" si="3"/>
        <v>4120</v>
      </c>
    </row>
    <row r="214" spans="1:5" ht="18" x14ac:dyDescent="0.25">
      <c r="A214" s="126" t="s">
        <v>577</v>
      </c>
      <c r="B214" s="126"/>
      <c r="C214" s="114">
        <v>8</v>
      </c>
      <c r="D214" s="123">
        <v>121</v>
      </c>
      <c r="E214" s="120">
        <f t="shared" si="3"/>
        <v>968</v>
      </c>
    </row>
    <row r="215" spans="1:5" ht="18" x14ac:dyDescent="0.25">
      <c r="A215" s="126" t="s">
        <v>578</v>
      </c>
      <c r="B215" s="126"/>
      <c r="C215" s="114">
        <v>12</v>
      </c>
      <c r="D215" s="123">
        <v>140.80000000000001</v>
      </c>
      <c r="E215" s="120">
        <f t="shared" si="3"/>
        <v>1689.6000000000001</v>
      </c>
    </row>
    <row r="216" spans="1:5" ht="18" x14ac:dyDescent="0.25">
      <c r="A216" s="126" t="s">
        <v>579</v>
      </c>
      <c r="B216" s="126"/>
      <c r="C216" s="114">
        <v>138</v>
      </c>
      <c r="D216" s="123">
        <v>19.829999999999998</v>
      </c>
      <c r="E216" s="120">
        <f t="shared" si="3"/>
        <v>2736.54</v>
      </c>
    </row>
    <row r="217" spans="1:5" ht="18" x14ac:dyDescent="0.25">
      <c r="A217" s="126" t="s">
        <v>580</v>
      </c>
      <c r="B217" s="126"/>
      <c r="C217" s="114">
        <v>26</v>
      </c>
      <c r="D217" s="123">
        <v>59</v>
      </c>
      <c r="E217" s="120">
        <f t="shared" si="3"/>
        <v>1534</v>
      </c>
    </row>
    <row r="218" spans="1:5" ht="18" x14ac:dyDescent="0.25">
      <c r="A218" s="126" t="s">
        <v>581</v>
      </c>
      <c r="B218" s="126"/>
      <c r="C218" s="114">
        <v>48</v>
      </c>
      <c r="D218" s="123">
        <v>9.39</v>
      </c>
      <c r="E218" s="120">
        <f t="shared" si="3"/>
        <v>450.72</v>
      </c>
    </row>
    <row r="219" spans="1:5" ht="18" x14ac:dyDescent="0.25">
      <c r="A219" s="126" t="s">
        <v>582</v>
      </c>
      <c r="B219" s="126"/>
      <c r="C219" s="114">
        <v>24</v>
      </c>
      <c r="D219" s="123">
        <v>4.99</v>
      </c>
      <c r="E219" s="120">
        <f t="shared" si="3"/>
        <v>119.76</v>
      </c>
    </row>
    <row r="220" spans="1:5" ht="18" x14ac:dyDescent="0.25">
      <c r="A220" s="126" t="s">
        <v>583</v>
      </c>
      <c r="B220" s="126"/>
      <c r="C220" s="114">
        <v>179</v>
      </c>
      <c r="D220" s="123">
        <v>2.35</v>
      </c>
      <c r="E220" s="120">
        <f t="shared" si="3"/>
        <v>420.65000000000003</v>
      </c>
    </row>
    <row r="221" spans="1:5" ht="18" x14ac:dyDescent="0.25">
      <c r="A221" s="126" t="s">
        <v>584</v>
      </c>
      <c r="B221" s="126"/>
      <c r="C221" s="114">
        <v>810</v>
      </c>
      <c r="D221" s="123">
        <v>9.66</v>
      </c>
      <c r="E221" s="120">
        <f t="shared" si="3"/>
        <v>7824.6</v>
      </c>
    </row>
    <row r="222" spans="1:5" ht="18" x14ac:dyDescent="0.25">
      <c r="A222" s="126" t="s">
        <v>585</v>
      </c>
      <c r="B222" s="126"/>
      <c r="C222" s="114">
        <v>962</v>
      </c>
      <c r="D222" s="123">
        <v>11.25</v>
      </c>
      <c r="E222" s="120">
        <f t="shared" si="3"/>
        <v>10822.5</v>
      </c>
    </row>
    <row r="223" spans="1:5" ht="18" x14ac:dyDescent="0.25">
      <c r="A223" s="126" t="s">
        <v>586</v>
      </c>
      <c r="B223" s="126"/>
      <c r="C223" s="114">
        <v>768</v>
      </c>
      <c r="D223" s="123">
        <v>5.41</v>
      </c>
      <c r="E223" s="120">
        <f t="shared" si="3"/>
        <v>4154.88</v>
      </c>
    </row>
    <row r="224" spans="1:5" ht="18" x14ac:dyDescent="0.25">
      <c r="A224" s="126" t="s">
        <v>587</v>
      </c>
      <c r="B224" s="126"/>
      <c r="C224" s="114">
        <v>143</v>
      </c>
      <c r="D224" s="123">
        <v>12.94</v>
      </c>
      <c r="E224" s="120">
        <f t="shared" si="3"/>
        <v>1850.4199999999998</v>
      </c>
    </row>
    <row r="225" spans="1:5" ht="18" x14ac:dyDescent="0.25">
      <c r="A225" s="126" t="s">
        <v>588</v>
      </c>
      <c r="B225" s="126"/>
      <c r="C225" s="114">
        <v>5</v>
      </c>
      <c r="D225" s="123">
        <v>40.94</v>
      </c>
      <c r="E225" s="120">
        <f t="shared" si="3"/>
        <v>204.7</v>
      </c>
    </row>
    <row r="226" spans="1:5" ht="18" x14ac:dyDescent="0.25">
      <c r="A226" s="126" t="s">
        <v>589</v>
      </c>
      <c r="B226" s="126"/>
      <c r="C226" s="114">
        <v>32</v>
      </c>
      <c r="D226" s="123">
        <v>10.09</v>
      </c>
      <c r="E226" s="120">
        <f t="shared" si="3"/>
        <v>322.88</v>
      </c>
    </row>
    <row r="227" spans="1:5" ht="18" x14ac:dyDescent="0.25">
      <c r="A227" s="126" t="s">
        <v>590</v>
      </c>
      <c r="B227" s="126"/>
      <c r="C227" s="114">
        <v>6</v>
      </c>
      <c r="D227" s="123">
        <v>16.29</v>
      </c>
      <c r="E227" s="120">
        <f t="shared" si="3"/>
        <v>97.74</v>
      </c>
    </row>
    <row r="228" spans="1:5" ht="18" x14ac:dyDescent="0.25">
      <c r="A228" s="126" t="s">
        <v>591</v>
      </c>
      <c r="B228" s="126"/>
      <c r="C228" s="114">
        <v>2</v>
      </c>
      <c r="D228" s="123">
        <v>16.59</v>
      </c>
      <c r="E228" s="120">
        <f t="shared" si="3"/>
        <v>33.18</v>
      </c>
    </row>
    <row r="229" spans="1:5" ht="18" x14ac:dyDescent="0.25">
      <c r="A229" s="134" t="s">
        <v>592</v>
      </c>
      <c r="B229" s="134"/>
      <c r="C229" s="132">
        <v>4</v>
      </c>
      <c r="D229" s="123">
        <v>12.79</v>
      </c>
      <c r="E229" s="120">
        <f t="shared" si="3"/>
        <v>51.16</v>
      </c>
    </row>
    <row r="230" spans="1:5" ht="18" x14ac:dyDescent="0.25">
      <c r="A230" s="134" t="s">
        <v>593</v>
      </c>
      <c r="B230" s="134"/>
      <c r="C230" s="132">
        <v>4</v>
      </c>
      <c r="D230" s="123">
        <v>29.69</v>
      </c>
      <c r="E230" s="120">
        <f t="shared" si="3"/>
        <v>118.76</v>
      </c>
    </row>
    <row r="231" spans="1:5" ht="18" x14ac:dyDescent="0.25">
      <c r="A231" s="134" t="s">
        <v>594</v>
      </c>
      <c r="B231" s="134"/>
      <c r="C231" s="132">
        <v>26</v>
      </c>
      <c r="D231" s="123">
        <v>12.79</v>
      </c>
      <c r="E231" s="120">
        <f t="shared" si="3"/>
        <v>332.53999999999996</v>
      </c>
    </row>
    <row r="232" spans="1:5" ht="18" x14ac:dyDescent="0.25">
      <c r="A232" s="134" t="s">
        <v>595</v>
      </c>
      <c r="B232" s="134"/>
      <c r="C232" s="132">
        <v>9</v>
      </c>
      <c r="D232" s="123">
        <v>10.99</v>
      </c>
      <c r="E232" s="120">
        <f t="shared" si="3"/>
        <v>98.91</v>
      </c>
    </row>
    <row r="233" spans="1:5" ht="18" x14ac:dyDescent="0.25">
      <c r="A233" s="134" t="s">
        <v>596</v>
      </c>
      <c r="B233" s="134"/>
      <c r="C233" s="132">
        <v>16</v>
      </c>
      <c r="D233" s="123">
        <v>8.35</v>
      </c>
      <c r="E233" s="120">
        <f t="shared" si="3"/>
        <v>133.6</v>
      </c>
    </row>
    <row r="234" spans="1:5" ht="18" x14ac:dyDescent="0.25">
      <c r="A234" s="128" t="s">
        <v>597</v>
      </c>
      <c r="B234" s="128"/>
      <c r="C234" s="129">
        <v>10</v>
      </c>
      <c r="D234" s="123">
        <v>7.49</v>
      </c>
      <c r="E234" s="120">
        <f t="shared" si="3"/>
        <v>74.900000000000006</v>
      </c>
    </row>
    <row r="235" spans="1:5" ht="18" x14ac:dyDescent="0.25">
      <c r="A235" s="128" t="s">
        <v>598</v>
      </c>
      <c r="B235" s="128"/>
      <c r="C235" s="129">
        <v>42</v>
      </c>
      <c r="D235" s="123">
        <v>37.99</v>
      </c>
      <c r="E235" s="120">
        <f>C235*D235</f>
        <v>1595.5800000000002</v>
      </c>
    </row>
    <row r="236" spans="1:5" ht="18" x14ac:dyDescent="0.25">
      <c r="A236" s="128" t="s">
        <v>599</v>
      </c>
      <c r="B236" s="128"/>
      <c r="C236" s="129">
        <v>54</v>
      </c>
      <c r="D236" s="123">
        <v>57.99</v>
      </c>
      <c r="E236" s="120">
        <f>C236*D236</f>
        <v>3131.46</v>
      </c>
    </row>
    <row r="237" spans="1:5" ht="18" x14ac:dyDescent="0.25">
      <c r="A237" s="128" t="s">
        <v>600</v>
      </c>
      <c r="B237" s="128"/>
      <c r="C237" s="129">
        <v>7</v>
      </c>
      <c r="D237" s="123">
        <v>799</v>
      </c>
      <c r="E237" s="120">
        <f>C237*D237</f>
        <v>5593</v>
      </c>
    </row>
  </sheetData>
  <printOptions horizontalCentered="1" gridLines="1"/>
  <pageMargins left="0" right="0" top="0.75" bottom="0.75" header="0.3" footer="0.3"/>
  <pageSetup scale="65" fitToHeight="4" orientation="portrait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7"/>
  <sheetViews>
    <sheetView topLeftCell="A5" workbookViewId="0">
      <selection sqref="A1:E42"/>
    </sheetView>
  </sheetViews>
  <sheetFormatPr defaultRowHeight="27.75" customHeight="1" x14ac:dyDescent="0.25"/>
  <cols>
    <col min="1" max="1" width="27.28515625" customWidth="1"/>
    <col min="2" max="2" width="25.7109375" customWidth="1"/>
    <col min="3" max="3" width="14" customWidth="1"/>
    <col min="4" max="4" width="31.5703125" customWidth="1"/>
    <col min="5" max="5" width="16.7109375" customWidth="1"/>
  </cols>
  <sheetData>
    <row r="1" spans="1:5" ht="27.75" customHeight="1" x14ac:dyDescent="0.35">
      <c r="A1" s="135" t="s">
        <v>601</v>
      </c>
      <c r="B1" s="136"/>
      <c r="C1" s="136"/>
      <c r="D1" s="136"/>
    </row>
    <row r="2" spans="1:5" ht="18" customHeight="1" x14ac:dyDescent="0.25">
      <c r="A2" s="137" t="s">
        <v>602</v>
      </c>
      <c r="B2" s="137" t="s">
        <v>603</v>
      </c>
      <c r="C2" s="137" t="s">
        <v>363</v>
      </c>
      <c r="D2" s="138" t="s">
        <v>388</v>
      </c>
      <c r="E2" s="138">
        <v>156</v>
      </c>
    </row>
    <row r="3" spans="1:5" ht="15.75" x14ac:dyDescent="0.25">
      <c r="A3" s="139" t="s">
        <v>604</v>
      </c>
      <c r="B3" s="139" t="s">
        <v>605</v>
      </c>
      <c r="C3" s="139">
        <v>21</v>
      </c>
      <c r="D3" s="138" t="s">
        <v>606</v>
      </c>
      <c r="E3" s="138">
        <v>380</v>
      </c>
    </row>
    <row r="4" spans="1:5" ht="15.75" x14ac:dyDescent="0.25">
      <c r="A4" s="139" t="s">
        <v>604</v>
      </c>
      <c r="B4" s="139" t="s">
        <v>607</v>
      </c>
      <c r="C4" s="139">
        <v>56</v>
      </c>
      <c r="D4" s="138" t="s">
        <v>608</v>
      </c>
      <c r="E4" s="138">
        <v>228</v>
      </c>
    </row>
    <row r="5" spans="1:5" ht="15.75" x14ac:dyDescent="0.25">
      <c r="A5" s="139" t="s">
        <v>604</v>
      </c>
      <c r="B5" s="139" t="s">
        <v>609</v>
      </c>
      <c r="C5" s="139">
        <v>93</v>
      </c>
      <c r="D5" s="138" t="s">
        <v>610</v>
      </c>
      <c r="E5" s="138">
        <v>118</v>
      </c>
    </row>
    <row r="6" spans="1:5" ht="15.75" x14ac:dyDescent="0.25">
      <c r="A6" s="139" t="s">
        <v>604</v>
      </c>
      <c r="B6" s="139" t="s">
        <v>611</v>
      </c>
      <c r="C6" s="139">
        <v>7</v>
      </c>
      <c r="D6" s="138" t="s">
        <v>612</v>
      </c>
      <c r="E6" s="138">
        <v>58</v>
      </c>
    </row>
    <row r="7" spans="1:5" ht="15.75" x14ac:dyDescent="0.25">
      <c r="A7" s="139" t="s">
        <v>613</v>
      </c>
      <c r="B7" s="139" t="s">
        <v>614</v>
      </c>
      <c r="C7" s="139">
        <v>20</v>
      </c>
      <c r="D7" s="138" t="s">
        <v>615</v>
      </c>
      <c r="E7" s="138">
        <v>37</v>
      </c>
    </row>
    <row r="8" spans="1:5" ht="15.75" x14ac:dyDescent="0.25">
      <c r="A8" s="139" t="s">
        <v>613</v>
      </c>
      <c r="B8" s="139" t="s">
        <v>616</v>
      </c>
      <c r="C8" s="139">
        <v>10</v>
      </c>
      <c r="D8" s="138" t="s">
        <v>617</v>
      </c>
      <c r="E8" s="138">
        <v>240</v>
      </c>
    </row>
    <row r="9" spans="1:5" ht="15.75" x14ac:dyDescent="0.25">
      <c r="A9" s="139" t="s">
        <v>618</v>
      </c>
      <c r="B9" s="139" t="s">
        <v>614</v>
      </c>
      <c r="C9" s="139">
        <v>35</v>
      </c>
    </row>
    <row r="10" spans="1:5" ht="15.75" x14ac:dyDescent="0.25">
      <c r="A10" s="139" t="s">
        <v>618</v>
      </c>
      <c r="B10" s="139" t="s">
        <v>616</v>
      </c>
      <c r="C10" s="139">
        <v>4</v>
      </c>
    </row>
    <row r="11" spans="1:5" ht="15.75" x14ac:dyDescent="0.25">
      <c r="A11" s="139" t="s">
        <v>618</v>
      </c>
      <c r="B11" s="139" t="s">
        <v>619</v>
      </c>
      <c r="C11" s="139">
        <v>5</v>
      </c>
      <c r="D11" s="140" t="s">
        <v>620</v>
      </c>
    </row>
    <row r="12" spans="1:5" ht="15.75" x14ac:dyDescent="0.25">
      <c r="A12" s="139"/>
      <c r="B12" s="139"/>
      <c r="C12" s="139"/>
    </row>
    <row r="13" spans="1:5" ht="15.75" x14ac:dyDescent="0.25">
      <c r="A13" s="139"/>
      <c r="B13" s="139"/>
      <c r="C13" s="139"/>
      <c r="D13" t="s">
        <v>621</v>
      </c>
      <c r="E13">
        <v>1</v>
      </c>
    </row>
    <row r="14" spans="1:5" ht="15.75" x14ac:dyDescent="0.25">
      <c r="A14" s="139" t="s">
        <v>622</v>
      </c>
      <c r="B14" s="139"/>
      <c r="C14" s="139"/>
      <c r="D14" t="s">
        <v>623</v>
      </c>
      <c r="E14">
        <v>1</v>
      </c>
    </row>
    <row r="15" spans="1:5" ht="15.75" x14ac:dyDescent="0.25">
      <c r="A15" s="139" t="s">
        <v>618</v>
      </c>
      <c r="B15" s="139"/>
      <c r="C15" s="139">
        <v>6</v>
      </c>
      <c r="D15" t="s">
        <v>624</v>
      </c>
      <c r="E15">
        <v>4</v>
      </c>
    </row>
    <row r="16" spans="1:5" ht="15.75" x14ac:dyDescent="0.25">
      <c r="A16" s="139" t="s">
        <v>604</v>
      </c>
      <c r="B16" s="139"/>
      <c r="C16" s="139">
        <v>1</v>
      </c>
      <c r="D16" t="s">
        <v>625</v>
      </c>
      <c r="E16">
        <v>2</v>
      </c>
    </row>
    <row r="17" spans="1:5" ht="15.75" x14ac:dyDescent="0.25">
      <c r="A17" s="139"/>
      <c r="B17" s="139"/>
      <c r="C17" s="139"/>
      <c r="D17" t="s">
        <v>626</v>
      </c>
      <c r="E17">
        <v>1</v>
      </c>
    </row>
    <row r="18" spans="1:5" ht="15.75" x14ac:dyDescent="0.25">
      <c r="A18" s="139" t="s">
        <v>627</v>
      </c>
      <c r="B18" s="139"/>
      <c r="C18" s="139"/>
    </row>
    <row r="19" spans="1:5" ht="15.75" x14ac:dyDescent="0.25">
      <c r="A19" s="139" t="s">
        <v>628</v>
      </c>
      <c r="B19" s="139"/>
      <c r="C19" s="139">
        <v>38</v>
      </c>
      <c r="D19" s="140" t="s">
        <v>629</v>
      </c>
    </row>
    <row r="20" spans="1:5" ht="15.75" x14ac:dyDescent="0.25">
      <c r="A20" s="139" t="s">
        <v>630</v>
      </c>
      <c r="B20" s="139"/>
      <c r="C20" s="139">
        <v>30</v>
      </c>
      <c r="D20" t="s">
        <v>631</v>
      </c>
      <c r="E20">
        <v>1</v>
      </c>
    </row>
    <row r="21" spans="1:5" ht="15.75" x14ac:dyDescent="0.25">
      <c r="A21" s="139"/>
      <c r="B21" s="139"/>
      <c r="C21" s="139"/>
      <c r="D21" t="s">
        <v>632</v>
      </c>
      <c r="E21">
        <v>1</v>
      </c>
    </row>
    <row r="22" spans="1:5" ht="15.75" x14ac:dyDescent="0.25">
      <c r="A22" s="139" t="s">
        <v>633</v>
      </c>
      <c r="B22" s="139"/>
      <c r="C22" s="139"/>
    </row>
    <row r="23" spans="1:5" ht="15.75" x14ac:dyDescent="0.25">
      <c r="A23" s="139" t="s">
        <v>634</v>
      </c>
      <c r="B23" s="139"/>
      <c r="C23" s="139">
        <v>10</v>
      </c>
      <c r="D23" s="140" t="s">
        <v>62</v>
      </c>
    </row>
    <row r="24" spans="1:5" ht="15.75" x14ac:dyDescent="0.25">
      <c r="A24" s="139" t="s">
        <v>635</v>
      </c>
      <c r="B24" s="139"/>
      <c r="C24" s="139">
        <v>3</v>
      </c>
      <c r="D24" t="s">
        <v>636</v>
      </c>
      <c r="E24">
        <v>1</v>
      </c>
    </row>
    <row r="25" spans="1:5" ht="15.75" x14ac:dyDescent="0.25">
      <c r="A25" s="139" t="s">
        <v>637</v>
      </c>
      <c r="B25" s="139"/>
      <c r="C25" s="139">
        <v>3</v>
      </c>
      <c r="D25" t="s">
        <v>638</v>
      </c>
      <c r="E25">
        <v>1</v>
      </c>
    </row>
    <row r="26" spans="1:5" ht="15.75" x14ac:dyDescent="0.25">
      <c r="A26" s="139" t="s">
        <v>639</v>
      </c>
      <c r="B26" s="139"/>
      <c r="C26" s="139">
        <v>3</v>
      </c>
      <c r="D26" t="s">
        <v>640</v>
      </c>
      <c r="E26">
        <v>1</v>
      </c>
    </row>
    <row r="27" spans="1:5" ht="15" x14ac:dyDescent="0.25">
      <c r="D27" t="s">
        <v>641</v>
      </c>
      <c r="E27">
        <v>1</v>
      </c>
    </row>
    <row r="28" spans="1:5" ht="15" x14ac:dyDescent="0.25">
      <c r="A28" s="140" t="s">
        <v>642</v>
      </c>
      <c r="B28" s="140" t="s">
        <v>643</v>
      </c>
      <c r="D28" t="s">
        <v>644</v>
      </c>
      <c r="E28">
        <v>1</v>
      </c>
    </row>
    <row r="29" spans="1:5" ht="15" x14ac:dyDescent="0.25">
      <c r="A29" t="s">
        <v>645</v>
      </c>
      <c r="B29" s="141">
        <v>3</v>
      </c>
    </row>
    <row r="30" spans="1:5" ht="15" x14ac:dyDescent="0.25">
      <c r="A30" t="s">
        <v>646</v>
      </c>
      <c r="B30" s="141"/>
    </row>
    <row r="31" spans="1:5" ht="15" x14ac:dyDescent="0.25">
      <c r="B31" s="141"/>
      <c r="D31" t="s">
        <v>647</v>
      </c>
    </row>
    <row r="32" spans="1:5" ht="15" x14ac:dyDescent="0.25">
      <c r="A32" s="140" t="s">
        <v>648</v>
      </c>
      <c r="B32" s="141"/>
    </row>
    <row r="33" spans="1:2" ht="15" x14ac:dyDescent="0.25">
      <c r="A33" t="s">
        <v>649</v>
      </c>
      <c r="B33" s="141">
        <v>8</v>
      </c>
    </row>
    <row r="34" spans="1:2" ht="15" x14ac:dyDescent="0.25">
      <c r="B34" s="141"/>
    </row>
    <row r="35" spans="1:2" ht="15" x14ac:dyDescent="0.25">
      <c r="A35" s="140" t="s">
        <v>650</v>
      </c>
      <c r="B35" s="141"/>
    </row>
    <row r="36" spans="1:2" ht="15" x14ac:dyDescent="0.25">
      <c r="A36" t="s">
        <v>651</v>
      </c>
      <c r="B36" s="141">
        <v>4</v>
      </c>
    </row>
    <row r="37" spans="1:2" ht="15" x14ac:dyDescent="0.25">
      <c r="B37" s="141"/>
    </row>
    <row r="38" spans="1:2" ht="15" x14ac:dyDescent="0.25">
      <c r="A38" s="140" t="s">
        <v>652</v>
      </c>
      <c r="B38" s="141"/>
    </row>
    <row r="39" spans="1:2" ht="15" x14ac:dyDescent="0.25">
      <c r="A39" t="s">
        <v>653</v>
      </c>
      <c r="B39" s="141"/>
    </row>
    <row r="40" spans="1:2" ht="15" x14ac:dyDescent="0.25">
      <c r="A40" t="s">
        <v>654</v>
      </c>
      <c r="B40" s="141">
        <v>8</v>
      </c>
    </row>
    <row r="41" spans="1:2" ht="15" x14ac:dyDescent="0.25">
      <c r="B41" s="141"/>
    </row>
    <row r="42" spans="1:2" ht="15" x14ac:dyDescent="0.25">
      <c r="A42" t="s">
        <v>655</v>
      </c>
      <c r="B42" s="141">
        <v>1</v>
      </c>
    </row>
    <row r="43" spans="1:2" ht="15" x14ac:dyDescent="0.25"/>
    <row r="44" spans="1:2" ht="15" x14ac:dyDescent="0.25"/>
    <row r="45" spans="1:2" ht="15" x14ac:dyDescent="0.25"/>
    <row r="46" spans="1:2" ht="15" x14ac:dyDescent="0.25"/>
    <row r="47" spans="1:2" ht="15" x14ac:dyDescent="0.25"/>
    <row r="48" spans="1:2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</sheetData>
  <printOptions horizontalCentered="1" gridLines="1"/>
  <pageMargins left="0" right="0" top="0.75" bottom="0.75" header="0.3" footer="0.3"/>
  <pageSetup scale="90" orientation="portrait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workbookViewId="0">
      <selection sqref="A1:S99"/>
    </sheetView>
  </sheetViews>
  <sheetFormatPr defaultRowHeight="15" x14ac:dyDescent="0.25"/>
  <cols>
    <col min="1" max="1" width="30.140625" customWidth="1"/>
    <col min="3" max="3" width="11.140625" customWidth="1"/>
    <col min="9" max="9" width="34.5703125" customWidth="1"/>
  </cols>
  <sheetData>
    <row r="1" spans="1:19" x14ac:dyDescent="0.25">
      <c r="A1" s="182" t="s">
        <v>656</v>
      </c>
      <c r="B1" s="183"/>
      <c r="C1" s="186" t="s">
        <v>657</v>
      </c>
      <c r="D1" s="187"/>
      <c r="E1" s="188"/>
      <c r="F1" s="189" t="s">
        <v>658</v>
      </c>
      <c r="G1" s="190"/>
      <c r="H1" s="190"/>
      <c r="I1" s="191"/>
      <c r="J1" s="189" t="s">
        <v>659</v>
      </c>
      <c r="K1" s="191"/>
      <c r="L1" s="192" t="s">
        <v>660</v>
      </c>
      <c r="M1" s="193"/>
      <c r="N1" s="193"/>
      <c r="O1" s="183"/>
      <c r="P1" s="189" t="s">
        <v>661</v>
      </c>
      <c r="Q1" s="190"/>
      <c r="R1" s="191"/>
      <c r="S1" s="42"/>
    </row>
    <row r="2" spans="1:19" x14ac:dyDescent="0.25">
      <c r="A2" s="184"/>
      <c r="B2" s="185"/>
      <c r="C2" s="180"/>
      <c r="D2" s="195"/>
      <c r="E2" s="181"/>
      <c r="F2" s="186"/>
      <c r="G2" s="187"/>
      <c r="H2" s="187"/>
      <c r="I2" s="188"/>
      <c r="J2" s="186"/>
      <c r="K2" s="188"/>
      <c r="L2" s="184"/>
      <c r="M2" s="194"/>
      <c r="N2" s="194"/>
      <c r="O2" s="185"/>
      <c r="P2" s="186"/>
      <c r="Q2" s="187"/>
      <c r="R2" s="188"/>
      <c r="S2" s="42"/>
    </row>
    <row r="3" spans="1:19" x14ac:dyDescent="0.25">
      <c r="A3" s="177" t="s">
        <v>662</v>
      </c>
      <c r="B3" s="178"/>
      <c r="C3" s="177" t="s">
        <v>663</v>
      </c>
      <c r="D3" s="179"/>
      <c r="E3" s="178"/>
      <c r="F3" s="177" t="s">
        <v>664</v>
      </c>
      <c r="G3" s="179"/>
      <c r="H3" s="179"/>
      <c r="I3" s="178"/>
      <c r="J3" s="180"/>
      <c r="K3" s="181"/>
      <c r="L3" s="177" t="s">
        <v>665</v>
      </c>
      <c r="M3" s="179"/>
      <c r="N3" s="179"/>
      <c r="O3" s="178"/>
      <c r="P3" s="177" t="s">
        <v>666</v>
      </c>
      <c r="Q3" s="179"/>
      <c r="R3" s="178"/>
      <c r="S3" s="42"/>
    </row>
    <row r="4" spans="1:19" x14ac:dyDescent="0.25">
      <c r="A4" s="180" t="s">
        <v>667</v>
      </c>
      <c r="B4" s="181"/>
      <c r="C4" s="177" t="s">
        <v>668</v>
      </c>
      <c r="D4" s="179"/>
      <c r="E4" s="178"/>
      <c r="F4" s="177" t="s">
        <v>669</v>
      </c>
      <c r="G4" s="179"/>
      <c r="H4" s="179"/>
      <c r="I4" s="178"/>
      <c r="J4" s="180"/>
      <c r="K4" s="181"/>
      <c r="L4" s="177" t="s">
        <v>665</v>
      </c>
      <c r="M4" s="179"/>
      <c r="N4" s="179"/>
      <c r="O4" s="178"/>
      <c r="P4" s="177" t="s">
        <v>670</v>
      </c>
      <c r="Q4" s="179"/>
      <c r="R4" s="178"/>
      <c r="S4" s="42"/>
    </row>
    <row r="5" spans="1:19" x14ac:dyDescent="0.25">
      <c r="A5" s="180" t="s">
        <v>671</v>
      </c>
      <c r="B5" s="181"/>
      <c r="C5" s="177" t="s">
        <v>672</v>
      </c>
      <c r="D5" s="179"/>
      <c r="E5" s="178"/>
      <c r="F5" s="177" t="s">
        <v>669</v>
      </c>
      <c r="G5" s="179"/>
      <c r="H5" s="179"/>
      <c r="I5" s="178"/>
      <c r="J5" s="180"/>
      <c r="K5" s="181"/>
      <c r="L5" s="177" t="s">
        <v>673</v>
      </c>
      <c r="M5" s="179"/>
      <c r="N5" s="179"/>
      <c r="O5" s="178"/>
      <c r="P5" s="177" t="s">
        <v>674</v>
      </c>
      <c r="Q5" s="179"/>
      <c r="R5" s="178"/>
      <c r="S5" s="42"/>
    </row>
    <row r="6" spans="1:19" x14ac:dyDescent="0.25">
      <c r="A6" s="196" t="s">
        <v>675</v>
      </c>
      <c r="B6" s="181"/>
      <c r="C6" s="177" t="s">
        <v>676</v>
      </c>
      <c r="D6" s="179"/>
      <c r="E6" s="178"/>
      <c r="F6" s="177" t="s">
        <v>677</v>
      </c>
      <c r="G6" s="179"/>
      <c r="H6" s="179"/>
      <c r="I6" s="179"/>
      <c r="J6" s="179" t="s">
        <v>678</v>
      </c>
      <c r="K6" s="178"/>
      <c r="L6" s="177" t="s">
        <v>679</v>
      </c>
      <c r="M6" s="179"/>
      <c r="N6" s="179"/>
      <c r="O6" s="178"/>
      <c r="P6" s="177" t="s">
        <v>680</v>
      </c>
      <c r="Q6" s="179"/>
      <c r="R6" s="178"/>
      <c r="S6" s="42"/>
    </row>
    <row r="7" spans="1:19" x14ac:dyDescent="0.25">
      <c r="A7" s="179" t="s">
        <v>681</v>
      </c>
      <c r="B7" s="178"/>
      <c r="C7" s="177" t="s">
        <v>676</v>
      </c>
      <c r="D7" s="179"/>
      <c r="E7" s="178"/>
      <c r="F7" s="177" t="s">
        <v>682</v>
      </c>
      <c r="G7" s="179"/>
      <c r="H7" s="179"/>
      <c r="I7" s="178"/>
      <c r="J7" s="177" t="s">
        <v>678</v>
      </c>
      <c r="K7" s="178"/>
      <c r="L7" s="177" t="s">
        <v>683</v>
      </c>
      <c r="M7" s="179"/>
      <c r="N7" s="179"/>
      <c r="O7" s="178"/>
      <c r="P7" s="177" t="s">
        <v>680</v>
      </c>
      <c r="Q7" s="179"/>
      <c r="R7" s="178"/>
      <c r="S7" s="42"/>
    </row>
    <row r="8" spans="1:19" x14ac:dyDescent="0.25">
      <c r="A8" s="179" t="s">
        <v>684</v>
      </c>
      <c r="B8" s="178"/>
      <c r="C8" s="177" t="s">
        <v>685</v>
      </c>
      <c r="D8" s="179"/>
      <c r="E8" s="178"/>
      <c r="F8" s="177" t="s">
        <v>686</v>
      </c>
      <c r="G8" s="179"/>
      <c r="H8" s="179"/>
      <c r="I8" s="178"/>
      <c r="J8" s="177" t="s">
        <v>687</v>
      </c>
      <c r="K8" s="178"/>
      <c r="L8" s="177" t="s">
        <v>688</v>
      </c>
      <c r="M8" s="179"/>
      <c r="N8" s="179"/>
      <c r="O8" s="178"/>
      <c r="P8" s="177" t="s">
        <v>689</v>
      </c>
      <c r="Q8" s="179"/>
      <c r="R8" s="178"/>
      <c r="S8" s="42"/>
    </row>
    <row r="9" spans="1:19" x14ac:dyDescent="0.25">
      <c r="A9" s="195" t="s">
        <v>690</v>
      </c>
      <c r="B9" s="181"/>
      <c r="C9" s="177" t="s">
        <v>685</v>
      </c>
      <c r="D9" s="179"/>
      <c r="E9" s="178"/>
      <c r="F9" s="177" t="s">
        <v>691</v>
      </c>
      <c r="G9" s="179"/>
      <c r="H9" s="179"/>
      <c r="I9" s="178"/>
      <c r="J9" s="177" t="s">
        <v>692</v>
      </c>
      <c r="K9" s="178"/>
      <c r="L9" s="177" t="s">
        <v>679</v>
      </c>
      <c r="M9" s="179"/>
      <c r="N9" s="179"/>
      <c r="O9" s="178"/>
      <c r="P9" s="177" t="s">
        <v>680</v>
      </c>
      <c r="Q9" s="179"/>
      <c r="R9" s="178"/>
      <c r="S9" s="42"/>
    </row>
    <row r="10" spans="1:19" x14ac:dyDescent="0.25">
      <c r="A10" s="195" t="s">
        <v>693</v>
      </c>
      <c r="B10" s="181"/>
      <c r="C10" s="177" t="s">
        <v>685</v>
      </c>
      <c r="D10" s="179"/>
      <c r="E10" s="178"/>
      <c r="F10" s="177" t="s">
        <v>694</v>
      </c>
      <c r="G10" s="179"/>
      <c r="H10" s="179"/>
      <c r="I10" s="178"/>
      <c r="J10" s="200" t="s">
        <v>695</v>
      </c>
      <c r="K10" s="181"/>
      <c r="L10" s="177" t="s">
        <v>679</v>
      </c>
      <c r="M10" s="179"/>
      <c r="N10" s="179"/>
      <c r="O10" s="178"/>
      <c r="P10" s="177" t="s">
        <v>680</v>
      </c>
      <c r="Q10" s="179"/>
      <c r="R10" s="178"/>
      <c r="S10" s="42"/>
    </row>
    <row r="11" spans="1:19" ht="24" x14ac:dyDescent="0.25">
      <c r="A11" s="142" t="s">
        <v>696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30" x14ac:dyDescent="0.25">
      <c r="A12" s="143" t="s">
        <v>697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x14ac:dyDescent="0.25">
      <c r="A13" s="144" t="s">
        <v>698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x14ac:dyDescent="0.25">
      <c r="A14" s="144" t="s">
        <v>699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x14ac:dyDescent="0.25">
      <c r="A15" s="197" t="s">
        <v>700</v>
      </c>
      <c r="B15" s="198"/>
      <c r="C15" s="197" t="s">
        <v>701</v>
      </c>
      <c r="D15" s="199"/>
      <c r="E15" s="198"/>
      <c r="F15" s="197" t="s">
        <v>702</v>
      </c>
      <c r="G15" s="199"/>
      <c r="H15" s="199"/>
      <c r="I15" s="198"/>
      <c r="J15" s="197" t="s">
        <v>703</v>
      </c>
      <c r="K15" s="198"/>
      <c r="L15" s="197" t="s">
        <v>704</v>
      </c>
      <c r="M15" s="199"/>
      <c r="N15" s="199"/>
      <c r="O15" s="198"/>
      <c r="P15" s="197" t="s">
        <v>705</v>
      </c>
      <c r="Q15" s="199"/>
      <c r="R15" s="199"/>
      <c r="S15" s="198"/>
    </row>
    <row r="16" spans="1:19" x14ac:dyDescent="0.25">
      <c r="A16" s="207" t="s">
        <v>706</v>
      </c>
      <c r="B16" s="208"/>
      <c r="C16" s="209"/>
      <c r="D16" s="210"/>
      <c r="E16" s="211"/>
      <c r="F16" s="209"/>
      <c r="G16" s="210"/>
      <c r="H16" s="210"/>
      <c r="I16" s="211"/>
      <c r="J16" s="207" t="s">
        <v>707</v>
      </c>
      <c r="K16" s="208"/>
      <c r="L16" s="207" t="s">
        <v>708</v>
      </c>
      <c r="M16" s="212"/>
      <c r="N16" s="212"/>
      <c r="O16" s="208"/>
      <c r="P16" s="209"/>
      <c r="Q16" s="210"/>
      <c r="R16" s="210"/>
      <c r="S16" s="211"/>
    </row>
    <row r="17" spans="1:19" x14ac:dyDescent="0.25">
      <c r="A17" s="201"/>
      <c r="B17" s="202"/>
      <c r="C17" s="201"/>
      <c r="D17" s="203"/>
      <c r="E17" s="202"/>
      <c r="F17" s="201"/>
      <c r="G17" s="203"/>
      <c r="H17" s="203"/>
      <c r="I17" s="202"/>
      <c r="J17" s="204" t="s">
        <v>709</v>
      </c>
      <c r="K17" s="205"/>
      <c r="L17" s="204" t="s">
        <v>710</v>
      </c>
      <c r="M17" s="206"/>
      <c r="N17" s="206"/>
      <c r="O17" s="205"/>
      <c r="P17" s="201"/>
      <c r="Q17" s="203"/>
      <c r="R17" s="203"/>
      <c r="S17" s="202"/>
    </row>
    <row r="18" spans="1:19" x14ac:dyDescent="0.25">
      <c r="A18" s="144" t="s">
        <v>711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x14ac:dyDescent="0.25">
      <c r="A19" s="144" t="s">
        <v>712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x14ac:dyDescent="0.25">
      <c r="A20" s="144" t="s">
        <v>713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144" t="s">
        <v>714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144" t="s">
        <v>715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144" t="s">
        <v>716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144" t="s">
        <v>717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144" t="s">
        <v>718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144" t="s">
        <v>719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144" t="s">
        <v>720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44" t="s">
        <v>721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45" t="s">
        <v>710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146" t="s">
        <v>722</v>
      </c>
      <c r="B30" s="199" t="s">
        <v>723</v>
      </c>
      <c r="C30" s="199"/>
      <c r="D30" s="199"/>
      <c r="E30" s="199" t="s">
        <v>724</v>
      </c>
      <c r="F30" s="199"/>
      <c r="G30" s="199"/>
      <c r="H30" s="199" t="s">
        <v>725</v>
      </c>
      <c r="I30" s="199"/>
      <c r="J30" s="199"/>
      <c r="K30" s="199"/>
      <c r="L30" s="199"/>
      <c r="M30" s="199" t="s">
        <v>704</v>
      </c>
      <c r="N30" s="199"/>
      <c r="O30" s="199"/>
      <c r="P30" s="199" t="s">
        <v>705</v>
      </c>
      <c r="Q30" s="199"/>
      <c r="R30" s="199"/>
      <c r="S30" s="199"/>
    </row>
    <row r="31" spans="1:19" x14ac:dyDescent="0.25">
      <c r="A31" s="147" t="s">
        <v>726</v>
      </c>
      <c r="B31" s="210"/>
      <c r="C31" s="210"/>
      <c r="D31" s="210"/>
      <c r="E31" s="212" t="s">
        <v>727</v>
      </c>
      <c r="F31" s="212"/>
      <c r="G31" s="212"/>
      <c r="H31" s="212" t="s">
        <v>728</v>
      </c>
      <c r="I31" s="212"/>
      <c r="J31" s="212"/>
      <c r="K31" s="212"/>
      <c r="L31" s="212"/>
      <c r="M31" s="212" t="s">
        <v>708</v>
      </c>
      <c r="N31" s="212"/>
      <c r="O31" s="212"/>
      <c r="P31" s="210"/>
      <c r="Q31" s="210"/>
      <c r="R31" s="210"/>
      <c r="S31" s="210"/>
    </row>
    <row r="32" spans="1:19" x14ac:dyDescent="0.25">
      <c r="A32" s="147" t="s">
        <v>729</v>
      </c>
      <c r="B32" s="210"/>
      <c r="C32" s="210"/>
      <c r="D32" s="210"/>
      <c r="E32" s="210"/>
      <c r="F32" s="210"/>
      <c r="G32" s="210"/>
      <c r="H32" s="212" t="s">
        <v>730</v>
      </c>
      <c r="I32" s="212"/>
      <c r="J32" s="212"/>
      <c r="K32" s="212"/>
      <c r="L32" s="212"/>
      <c r="M32" s="212" t="s">
        <v>710</v>
      </c>
      <c r="N32" s="212"/>
      <c r="O32" s="212"/>
      <c r="P32" s="210"/>
      <c r="Q32" s="210"/>
      <c r="R32" s="210"/>
      <c r="S32" s="210"/>
    </row>
    <row r="33" spans="1:19" x14ac:dyDescent="0.25">
      <c r="A33" s="148"/>
      <c r="B33" s="203"/>
      <c r="C33" s="203"/>
      <c r="D33" s="203"/>
      <c r="E33" s="203"/>
      <c r="F33" s="203"/>
      <c r="G33" s="203"/>
      <c r="H33" s="206" t="s">
        <v>731</v>
      </c>
      <c r="I33" s="206"/>
      <c r="J33" s="206"/>
      <c r="K33" s="206"/>
      <c r="L33" s="206"/>
      <c r="M33" s="203"/>
      <c r="N33" s="203"/>
      <c r="O33" s="203"/>
      <c r="P33" s="203"/>
      <c r="Q33" s="203"/>
      <c r="R33" s="203"/>
      <c r="S33" s="203"/>
    </row>
    <row r="34" spans="1:19" x14ac:dyDescent="0.25">
      <c r="A34" s="149" t="s">
        <v>732</v>
      </c>
      <c r="B34" s="190" t="s">
        <v>733</v>
      </c>
      <c r="C34" s="190"/>
      <c r="D34" s="190"/>
      <c r="E34" s="190" t="s">
        <v>734</v>
      </c>
      <c r="F34" s="190"/>
      <c r="G34" s="190"/>
      <c r="H34" s="213">
        <v>481486763</v>
      </c>
      <c r="I34" s="213"/>
      <c r="J34" s="213"/>
      <c r="K34" s="213">
        <v>64</v>
      </c>
      <c r="L34" s="213"/>
      <c r="M34" s="190" t="s">
        <v>735</v>
      </c>
      <c r="N34" s="190"/>
      <c r="O34" s="190"/>
      <c r="P34" s="190" t="s">
        <v>736</v>
      </c>
      <c r="Q34" s="190"/>
      <c r="R34" s="190"/>
      <c r="S34" s="190"/>
    </row>
    <row r="35" spans="1:19" x14ac:dyDescent="0.25">
      <c r="A35" s="150" t="s">
        <v>737</v>
      </c>
      <c r="B35" s="210"/>
      <c r="C35" s="210"/>
      <c r="D35" s="210"/>
      <c r="E35" s="210"/>
      <c r="F35" s="210"/>
      <c r="G35" s="210"/>
      <c r="H35" s="212" t="s">
        <v>738</v>
      </c>
      <c r="I35" s="212"/>
      <c r="J35" s="212"/>
      <c r="K35" s="210"/>
      <c r="L35" s="210"/>
      <c r="M35" s="210"/>
      <c r="N35" s="210"/>
      <c r="O35" s="210"/>
      <c r="P35" s="210"/>
      <c r="Q35" s="210"/>
      <c r="R35" s="210"/>
      <c r="S35" s="210"/>
    </row>
    <row r="36" spans="1:19" x14ac:dyDescent="0.25">
      <c r="A36" s="151" t="s">
        <v>739</v>
      </c>
      <c r="B36" s="199" t="s">
        <v>740</v>
      </c>
      <c r="C36" s="199"/>
      <c r="D36" s="199" t="s">
        <v>741</v>
      </c>
      <c r="E36" s="199"/>
      <c r="F36" s="199"/>
      <c r="G36" s="199"/>
      <c r="H36" s="199"/>
      <c r="I36" s="199"/>
      <c r="J36" s="199" t="s">
        <v>742</v>
      </c>
      <c r="K36" s="199"/>
      <c r="L36" s="199" t="s">
        <v>735</v>
      </c>
      <c r="M36" s="199"/>
      <c r="N36" s="199"/>
      <c r="O36" s="199"/>
      <c r="P36" s="199" t="s">
        <v>736</v>
      </c>
      <c r="Q36" s="199"/>
      <c r="R36" s="199"/>
      <c r="S36" s="42"/>
    </row>
    <row r="37" spans="1:19" x14ac:dyDescent="0.25">
      <c r="A37" s="152" t="s">
        <v>743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2"/>
      <c r="S37" s="42"/>
    </row>
    <row r="38" spans="1:19" x14ac:dyDescent="0.25">
      <c r="A38" s="149" t="s">
        <v>744</v>
      </c>
      <c r="B38" s="190" t="s">
        <v>740</v>
      </c>
      <c r="C38" s="190"/>
      <c r="D38" s="190" t="s">
        <v>745</v>
      </c>
      <c r="E38" s="190"/>
      <c r="F38" s="190"/>
      <c r="G38" s="190"/>
      <c r="H38" s="190"/>
      <c r="I38" s="190"/>
      <c r="J38" s="217">
        <v>602024032</v>
      </c>
      <c r="K38" s="217"/>
      <c r="L38" s="190" t="s">
        <v>735</v>
      </c>
      <c r="M38" s="190"/>
      <c r="N38" s="190"/>
      <c r="O38" s="190"/>
      <c r="P38" s="190" t="s">
        <v>736</v>
      </c>
      <c r="Q38" s="190"/>
      <c r="R38" s="190"/>
      <c r="S38" s="42"/>
    </row>
    <row r="39" spans="1:19" x14ac:dyDescent="0.25">
      <c r="A39" s="203"/>
      <c r="B39" s="202"/>
      <c r="C39" s="204" t="s">
        <v>746</v>
      </c>
      <c r="D39" s="206"/>
      <c r="E39" s="205"/>
      <c r="F39" s="204" t="s">
        <v>747</v>
      </c>
      <c r="G39" s="206"/>
      <c r="H39" s="206"/>
      <c r="I39" s="218">
        <v>602024033</v>
      </c>
      <c r="J39" s="218"/>
      <c r="K39" s="219"/>
      <c r="L39" s="204" t="s">
        <v>748</v>
      </c>
      <c r="M39" s="206"/>
      <c r="N39" s="205"/>
      <c r="O39" s="177" t="s">
        <v>749</v>
      </c>
      <c r="P39" s="179"/>
      <c r="Q39" s="178"/>
      <c r="R39" s="42"/>
      <c r="S39" s="42"/>
    </row>
    <row r="40" spans="1:19" x14ac:dyDescent="0.25">
      <c r="A40" s="177" t="s">
        <v>750</v>
      </c>
      <c r="B40" s="178"/>
      <c r="C40" s="177" t="s">
        <v>751</v>
      </c>
      <c r="D40" s="179"/>
      <c r="E40" s="178"/>
      <c r="F40" s="177" t="s">
        <v>752</v>
      </c>
      <c r="G40" s="179"/>
      <c r="H40" s="178"/>
      <c r="I40" s="214">
        <v>6999255</v>
      </c>
      <c r="J40" s="215"/>
      <c r="K40" s="216"/>
      <c r="L40" s="177" t="s">
        <v>753</v>
      </c>
      <c r="M40" s="179"/>
      <c r="N40" s="178"/>
      <c r="O40" s="177" t="s">
        <v>754</v>
      </c>
      <c r="P40" s="179"/>
      <c r="Q40" s="178"/>
      <c r="R40" s="42"/>
      <c r="S40" s="42"/>
    </row>
    <row r="41" spans="1:19" x14ac:dyDescent="0.25">
      <c r="A41" s="177" t="s">
        <v>755</v>
      </c>
      <c r="B41" s="178"/>
      <c r="C41" s="177" t="s">
        <v>756</v>
      </c>
      <c r="D41" s="179"/>
      <c r="E41" s="178"/>
      <c r="F41" s="177" t="s">
        <v>757</v>
      </c>
      <c r="G41" s="179"/>
      <c r="H41" s="178"/>
      <c r="I41" s="177" t="s">
        <v>758</v>
      </c>
      <c r="J41" s="179"/>
      <c r="K41" s="178"/>
      <c r="L41" s="177" t="s">
        <v>759</v>
      </c>
      <c r="M41" s="179"/>
      <c r="N41" s="178"/>
      <c r="O41" s="177" t="s">
        <v>760</v>
      </c>
      <c r="P41" s="179"/>
      <c r="Q41" s="178"/>
      <c r="R41" s="42"/>
      <c r="S41" s="42"/>
    </row>
    <row r="42" spans="1:19" x14ac:dyDescent="0.25">
      <c r="A42" s="177" t="s">
        <v>761</v>
      </c>
      <c r="B42" s="178"/>
      <c r="C42" s="177" t="s">
        <v>756</v>
      </c>
      <c r="D42" s="179"/>
      <c r="E42" s="178"/>
      <c r="F42" s="177" t="s">
        <v>762</v>
      </c>
      <c r="G42" s="179"/>
      <c r="H42" s="178"/>
      <c r="I42" s="177" t="s">
        <v>763</v>
      </c>
      <c r="J42" s="179"/>
      <c r="K42" s="178"/>
      <c r="L42" s="177" t="s">
        <v>759</v>
      </c>
      <c r="M42" s="179"/>
      <c r="N42" s="178"/>
      <c r="O42" s="177" t="s">
        <v>760</v>
      </c>
      <c r="P42" s="179"/>
      <c r="Q42" s="178"/>
      <c r="R42" s="42"/>
      <c r="S42" s="42"/>
    </row>
    <row r="43" spans="1:19" x14ac:dyDescent="0.25">
      <c r="A43" s="177" t="s">
        <v>764</v>
      </c>
      <c r="B43" s="178"/>
      <c r="C43" s="177" t="s">
        <v>751</v>
      </c>
      <c r="D43" s="179"/>
      <c r="E43" s="178"/>
      <c r="F43" s="220">
        <v>1850</v>
      </c>
      <c r="G43" s="218"/>
      <c r="H43" s="219"/>
      <c r="I43" s="214">
        <v>2033035</v>
      </c>
      <c r="J43" s="215"/>
      <c r="K43" s="216"/>
      <c r="L43" s="177" t="s">
        <v>753</v>
      </c>
      <c r="M43" s="179"/>
      <c r="N43" s="179"/>
      <c r="O43" s="179" t="s">
        <v>754</v>
      </c>
      <c r="P43" s="179"/>
      <c r="Q43" s="178"/>
      <c r="R43" s="42"/>
      <c r="S43" s="42"/>
    </row>
    <row r="44" spans="1:19" x14ac:dyDescent="0.25">
      <c r="A44" s="195" t="s">
        <v>765</v>
      </c>
      <c r="B44" s="181"/>
      <c r="C44" s="177" t="s">
        <v>766</v>
      </c>
      <c r="D44" s="179"/>
      <c r="E44" s="178"/>
      <c r="F44" s="177" t="s">
        <v>767</v>
      </c>
      <c r="G44" s="179"/>
      <c r="H44" s="178"/>
      <c r="I44" s="214">
        <v>413522</v>
      </c>
      <c r="J44" s="215"/>
      <c r="K44" s="216"/>
      <c r="L44" s="177" t="s">
        <v>753</v>
      </c>
      <c r="M44" s="179"/>
      <c r="N44" s="178"/>
      <c r="O44" s="177" t="s">
        <v>768</v>
      </c>
      <c r="P44" s="179"/>
      <c r="Q44" s="178"/>
      <c r="R44" s="42"/>
      <c r="S44" s="42"/>
    </row>
    <row r="45" spans="1:19" x14ac:dyDescent="0.25">
      <c r="A45" s="179" t="s">
        <v>769</v>
      </c>
      <c r="B45" s="178"/>
      <c r="C45" s="177" t="s">
        <v>766</v>
      </c>
      <c r="D45" s="179"/>
      <c r="E45" s="178"/>
      <c r="F45" s="177" t="s">
        <v>770</v>
      </c>
      <c r="G45" s="179"/>
      <c r="H45" s="178"/>
      <c r="I45" s="214">
        <v>1461</v>
      </c>
      <c r="J45" s="215"/>
      <c r="K45" s="216"/>
      <c r="L45" s="177" t="s">
        <v>753</v>
      </c>
      <c r="M45" s="179"/>
      <c r="N45" s="178"/>
      <c r="O45" s="177" t="s">
        <v>754</v>
      </c>
      <c r="P45" s="179"/>
      <c r="Q45" s="178"/>
      <c r="R45" s="42"/>
      <c r="S45" s="42"/>
    </row>
    <row r="46" spans="1:19" x14ac:dyDescent="0.25">
      <c r="A46" s="179" t="s">
        <v>771</v>
      </c>
      <c r="B46" s="178"/>
      <c r="C46" s="177" t="s">
        <v>751</v>
      </c>
      <c r="D46" s="179"/>
      <c r="E46" s="178"/>
      <c r="F46" s="177" t="s">
        <v>770</v>
      </c>
      <c r="G46" s="179"/>
      <c r="H46" s="178"/>
      <c r="I46" s="214">
        <v>1467</v>
      </c>
      <c r="J46" s="215"/>
      <c r="K46" s="216"/>
      <c r="L46" s="177" t="s">
        <v>753</v>
      </c>
      <c r="M46" s="179"/>
      <c r="N46" s="178"/>
      <c r="O46" s="177" t="s">
        <v>754</v>
      </c>
      <c r="P46" s="179"/>
      <c r="Q46" s="178"/>
      <c r="R46" s="42"/>
      <c r="S46" s="42"/>
    </row>
    <row r="47" spans="1:19" x14ac:dyDescent="0.25">
      <c r="A47" s="221" t="s">
        <v>772</v>
      </c>
      <c r="B47" s="222"/>
      <c r="C47" s="227" t="s">
        <v>773</v>
      </c>
      <c r="D47" s="221"/>
      <c r="E47" s="221"/>
      <c r="F47" s="221"/>
      <c r="G47" s="221"/>
      <c r="H47" s="222"/>
      <c r="I47" s="229"/>
      <c r="J47" s="230"/>
      <c r="K47" s="231"/>
      <c r="L47" s="229"/>
      <c r="M47" s="230"/>
      <c r="N47" s="231"/>
      <c r="O47" s="227" t="s">
        <v>774</v>
      </c>
      <c r="P47" s="221"/>
      <c r="Q47" s="222"/>
      <c r="R47" s="42"/>
      <c r="S47" s="42"/>
    </row>
    <row r="48" spans="1:19" x14ac:dyDescent="0.25">
      <c r="A48" s="223"/>
      <c r="B48" s="224"/>
      <c r="C48" s="228"/>
      <c r="D48" s="223"/>
      <c r="E48" s="223"/>
      <c r="F48" s="223"/>
      <c r="G48" s="223"/>
      <c r="H48" s="224"/>
      <c r="I48" s="189" t="s">
        <v>775</v>
      </c>
      <c r="J48" s="190"/>
      <c r="K48" s="190"/>
      <c r="L48" s="190"/>
      <c r="M48" s="190"/>
      <c r="N48" s="191"/>
      <c r="O48" s="228"/>
      <c r="P48" s="223"/>
      <c r="Q48" s="224"/>
      <c r="R48" s="42"/>
      <c r="S48" s="42"/>
    </row>
    <row r="49" spans="1:19" x14ac:dyDescent="0.25">
      <c r="A49" s="225"/>
      <c r="B49" s="226"/>
      <c r="C49" s="201"/>
      <c r="D49" s="203"/>
      <c r="E49" s="202"/>
      <c r="F49" s="201"/>
      <c r="G49" s="203"/>
      <c r="H49" s="202"/>
      <c r="I49" s="233">
        <v>5437</v>
      </c>
      <c r="J49" s="234"/>
      <c r="K49" s="235"/>
      <c r="L49" s="204" t="s">
        <v>776</v>
      </c>
      <c r="M49" s="206"/>
      <c r="N49" s="205"/>
      <c r="O49" s="232"/>
      <c r="P49" s="225"/>
      <c r="Q49" s="226"/>
      <c r="R49" s="42"/>
      <c r="S49" s="42"/>
    </row>
    <row r="50" spans="1:19" x14ac:dyDescent="0.25">
      <c r="A50" s="236" t="s">
        <v>777</v>
      </c>
      <c r="B50" s="237"/>
      <c r="C50" s="238" t="s">
        <v>778</v>
      </c>
      <c r="D50" s="236"/>
      <c r="E50" s="237"/>
      <c r="F50" s="238" t="s">
        <v>779</v>
      </c>
      <c r="G50" s="236"/>
      <c r="H50" s="237"/>
      <c r="I50" s="238" t="s">
        <v>780</v>
      </c>
      <c r="J50" s="236"/>
      <c r="K50" s="237"/>
      <c r="L50" s="239" t="s">
        <v>781</v>
      </c>
      <c r="M50" s="240"/>
      <c r="N50" s="241"/>
      <c r="O50" s="238" t="s">
        <v>782</v>
      </c>
      <c r="P50" s="236"/>
      <c r="Q50" s="237"/>
      <c r="R50" s="42"/>
      <c r="S50" s="42"/>
    </row>
    <row r="51" spans="1:19" x14ac:dyDescent="0.25">
      <c r="A51" s="195" t="s">
        <v>783</v>
      </c>
      <c r="B51" s="181"/>
      <c r="C51" s="177" t="s">
        <v>784</v>
      </c>
      <c r="D51" s="179"/>
      <c r="E51" s="178"/>
      <c r="F51" s="177" t="s">
        <v>785</v>
      </c>
      <c r="G51" s="179"/>
      <c r="H51" s="178"/>
      <c r="I51" s="177" t="s">
        <v>786</v>
      </c>
      <c r="J51" s="179"/>
      <c r="K51" s="178"/>
      <c r="L51" s="177" t="s">
        <v>787</v>
      </c>
      <c r="M51" s="179"/>
      <c r="N51" s="178"/>
      <c r="O51" s="177" t="s">
        <v>774</v>
      </c>
      <c r="P51" s="179"/>
      <c r="Q51" s="178"/>
      <c r="R51" s="42"/>
      <c r="S51" s="42"/>
    </row>
    <row r="52" spans="1:19" ht="18" x14ac:dyDescent="0.25">
      <c r="A52" s="42" t="s">
        <v>788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x14ac:dyDescent="0.25">
      <c r="A53" s="144" t="s">
        <v>789</v>
      </c>
      <c r="B53" s="42"/>
      <c r="C53" s="42"/>
      <c r="D53" s="42"/>
      <c r="E53" s="42"/>
      <c r="F53" s="42"/>
      <c r="G53" s="42"/>
      <c r="H53" s="42"/>
      <c r="I53" s="42"/>
      <c r="J53" s="42"/>
    </row>
    <row r="54" spans="1:19" ht="15" customHeight="1" x14ac:dyDescent="0.25">
      <c r="A54" s="230" t="s">
        <v>790</v>
      </c>
      <c r="B54" s="231"/>
      <c r="C54" s="153" t="s">
        <v>791</v>
      </c>
      <c r="D54" s="153" t="s">
        <v>792</v>
      </c>
      <c r="E54" s="154"/>
      <c r="F54" s="180" t="s">
        <v>793</v>
      </c>
      <c r="G54" s="195"/>
      <c r="H54" s="181"/>
      <c r="I54" s="153" t="s">
        <v>794</v>
      </c>
    </row>
    <row r="55" spans="1:19" ht="15" customHeight="1" x14ac:dyDescent="0.25">
      <c r="A55" s="210" t="s">
        <v>795</v>
      </c>
      <c r="B55" s="211"/>
      <c r="C55" s="153" t="s">
        <v>796</v>
      </c>
      <c r="D55" s="153" t="s">
        <v>797</v>
      </c>
      <c r="E55" s="154"/>
      <c r="F55" s="180"/>
      <c r="G55" s="195"/>
      <c r="H55" s="181"/>
      <c r="I55" s="153" t="s">
        <v>787</v>
      </c>
    </row>
    <row r="56" spans="1:19" ht="15" customHeight="1" x14ac:dyDescent="0.25">
      <c r="A56" s="206" t="s">
        <v>798</v>
      </c>
      <c r="B56" s="206"/>
      <c r="C56" s="154" t="s">
        <v>799</v>
      </c>
      <c r="D56" s="153" t="s">
        <v>800</v>
      </c>
      <c r="E56" s="154"/>
      <c r="F56" s="177" t="s">
        <v>801</v>
      </c>
      <c r="G56" s="179"/>
      <c r="H56" s="178"/>
      <c r="I56" s="153" t="s">
        <v>802</v>
      </c>
    </row>
    <row r="57" spans="1:19" ht="15" customHeight="1" x14ac:dyDescent="0.25">
      <c r="A57" s="179" t="s">
        <v>803</v>
      </c>
      <c r="B57" s="178"/>
      <c r="C57" s="153" t="s">
        <v>804</v>
      </c>
      <c r="D57" s="153" t="s">
        <v>805</v>
      </c>
      <c r="E57" s="154"/>
      <c r="F57" s="177" t="s">
        <v>806</v>
      </c>
      <c r="G57" s="179"/>
      <c r="H57" s="178"/>
      <c r="I57" s="153" t="s">
        <v>807</v>
      </c>
    </row>
    <row r="58" spans="1:19" ht="15" customHeight="1" x14ac:dyDescent="0.25">
      <c r="A58" s="179" t="s">
        <v>808</v>
      </c>
      <c r="B58" s="178"/>
      <c r="C58" s="153" t="s">
        <v>809</v>
      </c>
      <c r="D58" s="153" t="s">
        <v>810</v>
      </c>
      <c r="E58" s="154"/>
      <c r="F58" s="179" t="s">
        <v>811</v>
      </c>
      <c r="G58" s="179"/>
      <c r="H58" s="179"/>
      <c r="I58" s="154" t="s">
        <v>812</v>
      </c>
    </row>
    <row r="59" spans="1:19" ht="15" customHeight="1" x14ac:dyDescent="0.25">
      <c r="A59" s="179" t="s">
        <v>813</v>
      </c>
      <c r="B59" s="178"/>
      <c r="C59" s="153" t="s">
        <v>804</v>
      </c>
      <c r="D59" s="153" t="s">
        <v>805</v>
      </c>
      <c r="E59" s="154"/>
      <c r="F59" s="177" t="s">
        <v>814</v>
      </c>
      <c r="G59" s="179"/>
      <c r="H59" s="179"/>
      <c r="I59" s="154" t="s">
        <v>815</v>
      </c>
    </row>
    <row r="60" spans="1:19" ht="15" customHeight="1" x14ac:dyDescent="0.25">
      <c r="A60" s="179" t="s">
        <v>816</v>
      </c>
      <c r="B60" s="178"/>
      <c r="C60" s="153" t="s">
        <v>809</v>
      </c>
      <c r="D60" s="153" t="s">
        <v>800</v>
      </c>
      <c r="E60" s="154"/>
      <c r="F60" s="177" t="s">
        <v>811</v>
      </c>
      <c r="G60" s="179"/>
      <c r="H60" s="178"/>
      <c r="I60" s="153" t="s">
        <v>802</v>
      </c>
    </row>
    <row r="61" spans="1:19" ht="15" customHeight="1" x14ac:dyDescent="0.25">
      <c r="A61" s="179" t="s">
        <v>817</v>
      </c>
      <c r="B61" s="178"/>
      <c r="C61" s="153" t="s">
        <v>804</v>
      </c>
      <c r="D61" s="153" t="s">
        <v>818</v>
      </c>
      <c r="E61" s="154"/>
      <c r="F61" s="177" t="s">
        <v>814</v>
      </c>
      <c r="G61" s="179"/>
      <c r="H61" s="178"/>
      <c r="I61" s="153" t="s">
        <v>815</v>
      </c>
    </row>
    <row r="62" spans="1:19" ht="15" customHeight="1" x14ac:dyDescent="0.25">
      <c r="A62" s="179" t="s">
        <v>819</v>
      </c>
      <c r="B62" s="178"/>
      <c r="C62" s="153" t="s">
        <v>820</v>
      </c>
      <c r="D62" s="153" t="s">
        <v>821</v>
      </c>
      <c r="E62" s="154"/>
      <c r="F62" s="177" t="s">
        <v>822</v>
      </c>
      <c r="G62" s="179"/>
      <c r="H62" s="178"/>
      <c r="I62" s="153" t="s">
        <v>823</v>
      </c>
    </row>
    <row r="63" spans="1:19" ht="15" customHeight="1" x14ac:dyDescent="0.25">
      <c r="A63" s="179" t="s">
        <v>824</v>
      </c>
      <c r="B63" s="178"/>
      <c r="C63" s="153" t="s">
        <v>825</v>
      </c>
      <c r="D63" s="153" t="s">
        <v>826</v>
      </c>
      <c r="E63" s="154"/>
      <c r="F63" s="177" t="s">
        <v>827</v>
      </c>
      <c r="G63" s="179"/>
      <c r="H63" s="178"/>
      <c r="I63" s="153" t="s">
        <v>787</v>
      </c>
    </row>
    <row r="64" spans="1:19" x14ac:dyDescent="0.25">
      <c r="A64" s="155" t="s">
        <v>828</v>
      </c>
      <c r="B64" s="42"/>
      <c r="C64" s="42"/>
      <c r="D64" s="42"/>
      <c r="E64" s="42"/>
      <c r="F64" s="42"/>
      <c r="G64" s="42"/>
      <c r="H64" s="42"/>
      <c r="I64" s="42"/>
      <c r="J64" s="42"/>
    </row>
    <row r="65" spans="1:19" ht="16.5" x14ac:dyDescent="0.25">
      <c r="A65" s="156" t="s">
        <v>829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8.75" x14ac:dyDescent="0.25">
      <c r="A66" s="42" t="s">
        <v>830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x14ac:dyDescent="0.25">
      <c r="A67" s="144" t="s">
        <v>831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x14ac:dyDescent="0.25">
      <c r="A68" s="145" t="s">
        <v>832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x14ac:dyDescent="0.25">
      <c r="A69" s="144" t="s">
        <v>833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x14ac:dyDescent="0.25">
      <c r="A70" s="144" t="s">
        <v>834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x14ac:dyDescent="0.25">
      <c r="A71" s="145" t="s">
        <v>832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x14ac:dyDescent="0.25">
      <c r="A72" s="144" t="s">
        <v>835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x14ac:dyDescent="0.25">
      <c r="A73" s="144" t="s">
        <v>836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x14ac:dyDescent="0.25">
      <c r="A74" s="144" t="s">
        <v>837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x14ac:dyDescent="0.25">
      <c r="A75" s="144" t="s">
        <v>838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x14ac:dyDescent="0.25">
      <c r="A76" s="144" t="s">
        <v>839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19" x14ac:dyDescent="0.25">
      <c r="A77" s="144" t="s">
        <v>840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19" x14ac:dyDescent="0.25">
      <c r="A78" s="144" t="s">
        <v>841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x14ac:dyDescent="0.25">
      <c r="A79" s="144" t="s">
        <v>842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x14ac:dyDescent="0.25">
      <c r="A80" s="144" t="s">
        <v>843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19" x14ac:dyDescent="0.25">
      <c r="A81" s="144" t="s">
        <v>844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19" x14ac:dyDescent="0.25">
      <c r="A82" s="144" t="s">
        <v>845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19" x14ac:dyDescent="0.25">
      <c r="A83" s="197" t="s">
        <v>846</v>
      </c>
      <c r="B83" s="198"/>
      <c r="C83" s="197" t="s">
        <v>847</v>
      </c>
      <c r="D83" s="199"/>
      <c r="E83" s="198"/>
      <c r="F83" s="197" t="s">
        <v>848</v>
      </c>
      <c r="G83" s="199"/>
      <c r="H83" s="199"/>
      <c r="I83" s="198"/>
      <c r="J83" s="242">
        <v>7102972</v>
      </c>
      <c r="K83" s="243"/>
      <c r="L83" s="197" t="s">
        <v>849</v>
      </c>
      <c r="M83" s="199"/>
      <c r="N83" s="199"/>
      <c r="O83" s="198"/>
      <c r="P83" s="197" t="s">
        <v>850</v>
      </c>
      <c r="Q83" s="199"/>
      <c r="R83" s="198"/>
      <c r="S83" s="42"/>
    </row>
    <row r="84" spans="1:19" x14ac:dyDescent="0.25">
      <c r="A84" s="207" t="s">
        <v>851</v>
      </c>
      <c r="B84" s="208"/>
      <c r="C84" s="209"/>
      <c r="D84" s="210"/>
      <c r="E84" s="211"/>
      <c r="F84" s="209"/>
      <c r="G84" s="210"/>
      <c r="H84" s="210"/>
      <c r="I84" s="211"/>
      <c r="J84" s="209"/>
      <c r="K84" s="211"/>
      <c r="L84" s="207" t="s">
        <v>852</v>
      </c>
      <c r="M84" s="212"/>
      <c r="N84" s="212"/>
      <c r="O84" s="208"/>
      <c r="P84" s="209"/>
      <c r="Q84" s="210"/>
      <c r="R84" s="211"/>
      <c r="S84" s="42"/>
    </row>
    <row r="85" spans="1:19" x14ac:dyDescent="0.25">
      <c r="A85" s="157" t="s">
        <v>853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:19" x14ac:dyDescent="0.25">
      <c r="A86" s="144" t="s">
        <v>854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1:19" x14ac:dyDescent="0.25">
      <c r="A87" s="144" t="s">
        <v>855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1:19" x14ac:dyDescent="0.25">
      <c r="A88" s="144" t="s">
        <v>856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1:19" x14ac:dyDescent="0.25">
      <c r="A89" s="145" t="s">
        <v>832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1:19" x14ac:dyDescent="0.25">
      <c r="A90" s="144" t="s">
        <v>857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1:19" x14ac:dyDescent="0.25">
      <c r="A91" s="145" t="s">
        <v>832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:19" x14ac:dyDescent="0.25">
      <c r="A92" s="144" t="s">
        <v>858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5">
      <c r="A93" s="144" t="s">
        <v>859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1:19" x14ac:dyDescent="0.25">
      <c r="A94" s="145" t="s">
        <v>832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1:19" ht="21.75" x14ac:dyDescent="0.25">
      <c r="A95" s="158" t="s">
        <v>860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:19" x14ac:dyDescent="0.25">
      <c r="A96" s="203"/>
      <c r="B96" s="202"/>
      <c r="C96" s="204" t="s">
        <v>861</v>
      </c>
      <c r="D96" s="206"/>
      <c r="E96" s="205"/>
      <c r="F96" s="177" t="s">
        <v>862</v>
      </c>
      <c r="G96" s="179"/>
      <c r="H96" s="178"/>
      <c r="I96" s="177" t="s">
        <v>863</v>
      </c>
      <c r="J96" s="179"/>
      <c r="K96" s="178"/>
      <c r="L96" s="177" t="s">
        <v>864</v>
      </c>
      <c r="M96" s="179"/>
      <c r="N96" s="203"/>
      <c r="O96" s="202"/>
      <c r="P96" s="204" t="s">
        <v>865</v>
      </c>
      <c r="Q96" s="205"/>
      <c r="R96" s="42"/>
      <c r="S96" s="42"/>
    </row>
    <row r="97" spans="1:19" x14ac:dyDescent="0.25">
      <c r="A97" s="177" t="s">
        <v>866</v>
      </c>
      <c r="B97" s="178"/>
      <c r="C97" s="177" t="s">
        <v>867</v>
      </c>
      <c r="D97" s="179"/>
      <c r="E97" s="178"/>
      <c r="F97" s="177" t="s">
        <v>868</v>
      </c>
      <c r="G97" s="179"/>
      <c r="H97" s="178"/>
      <c r="I97" s="177" t="s">
        <v>869</v>
      </c>
      <c r="J97" s="179"/>
      <c r="K97" s="178"/>
      <c r="L97" s="177" t="s">
        <v>864</v>
      </c>
      <c r="M97" s="179"/>
      <c r="N97" s="179"/>
      <c r="O97" s="178"/>
      <c r="P97" s="177" t="s">
        <v>865</v>
      </c>
      <c r="Q97" s="178"/>
      <c r="R97" s="42"/>
      <c r="S97" s="42"/>
    </row>
    <row r="98" spans="1:19" x14ac:dyDescent="0.25">
      <c r="A98" s="177" t="s">
        <v>870</v>
      </c>
      <c r="B98" s="178"/>
      <c r="C98" s="177" t="s">
        <v>871</v>
      </c>
      <c r="D98" s="179"/>
      <c r="E98" s="178"/>
      <c r="F98" s="177" t="s">
        <v>872</v>
      </c>
      <c r="G98" s="179"/>
      <c r="H98" s="178"/>
      <c r="I98" s="177" t="s">
        <v>873</v>
      </c>
      <c r="J98" s="179"/>
      <c r="K98" s="178"/>
      <c r="L98" s="177" t="s">
        <v>874</v>
      </c>
      <c r="M98" s="179"/>
      <c r="N98" s="179"/>
      <c r="O98" s="178"/>
      <c r="P98" s="177" t="s">
        <v>875</v>
      </c>
      <c r="Q98" s="178"/>
      <c r="R98" s="42"/>
      <c r="S98" s="42"/>
    </row>
    <row r="99" spans="1:19" x14ac:dyDescent="0.25">
      <c r="A99" s="177" t="s">
        <v>876</v>
      </c>
      <c r="B99" s="178"/>
      <c r="C99" s="177" t="s">
        <v>867</v>
      </c>
      <c r="D99" s="179"/>
      <c r="E99" s="179"/>
      <c r="F99" s="179" t="s">
        <v>877</v>
      </c>
      <c r="G99" s="179"/>
      <c r="H99" s="178"/>
      <c r="I99" s="177" t="s">
        <v>878</v>
      </c>
      <c r="J99" s="179"/>
      <c r="K99" s="179"/>
      <c r="L99" s="179" t="s">
        <v>864</v>
      </c>
      <c r="M99" s="179"/>
      <c r="N99" s="179"/>
      <c r="O99" s="178"/>
      <c r="P99" s="177" t="s">
        <v>865</v>
      </c>
      <c r="Q99" s="178"/>
      <c r="R99" s="42"/>
      <c r="S99" s="42"/>
    </row>
  </sheetData>
  <mergeCells count="247">
    <mergeCell ref="A99:B99"/>
    <mergeCell ref="C99:E99"/>
    <mergeCell ref="F99:H99"/>
    <mergeCell ref="I99:K99"/>
    <mergeCell ref="L99:O99"/>
    <mergeCell ref="P99:Q99"/>
    <mergeCell ref="A98:B98"/>
    <mergeCell ref="C98:E98"/>
    <mergeCell ref="F98:H98"/>
    <mergeCell ref="I98:K98"/>
    <mergeCell ref="L98:O98"/>
    <mergeCell ref="P98:Q98"/>
    <mergeCell ref="P96:Q96"/>
    <mergeCell ref="A97:B97"/>
    <mergeCell ref="C97:E97"/>
    <mergeCell ref="F97:H97"/>
    <mergeCell ref="I97:K97"/>
    <mergeCell ref="L97:O97"/>
    <mergeCell ref="P97:Q97"/>
    <mergeCell ref="A96:B96"/>
    <mergeCell ref="C96:E96"/>
    <mergeCell ref="F96:H96"/>
    <mergeCell ref="I96:K96"/>
    <mergeCell ref="L96:M96"/>
    <mergeCell ref="N96:O96"/>
    <mergeCell ref="L83:O83"/>
    <mergeCell ref="P83:R83"/>
    <mergeCell ref="A84:B84"/>
    <mergeCell ref="C84:E84"/>
    <mergeCell ref="F84:I84"/>
    <mergeCell ref="J84:K84"/>
    <mergeCell ref="L84:O84"/>
    <mergeCell ref="P84:R84"/>
    <mergeCell ref="A63:B63"/>
    <mergeCell ref="F63:H63"/>
    <mergeCell ref="A83:B83"/>
    <mergeCell ref="C83:E83"/>
    <mergeCell ref="F83:I83"/>
    <mergeCell ref="J83:K83"/>
    <mergeCell ref="A60:B60"/>
    <mergeCell ref="F60:H60"/>
    <mergeCell ref="A61:B61"/>
    <mergeCell ref="F61:H61"/>
    <mergeCell ref="A62:B62"/>
    <mergeCell ref="F62:H62"/>
    <mergeCell ref="A57:B57"/>
    <mergeCell ref="F57:H57"/>
    <mergeCell ref="A58:B58"/>
    <mergeCell ref="F58:H58"/>
    <mergeCell ref="A59:B59"/>
    <mergeCell ref="F59:H59"/>
    <mergeCell ref="A54:B54"/>
    <mergeCell ref="F54:H54"/>
    <mergeCell ref="A55:B55"/>
    <mergeCell ref="F55:H55"/>
    <mergeCell ref="A56:B56"/>
    <mergeCell ref="F56:H56"/>
    <mergeCell ref="A51:B51"/>
    <mergeCell ref="C51:E51"/>
    <mergeCell ref="F51:H51"/>
    <mergeCell ref="I51:K51"/>
    <mergeCell ref="L51:N51"/>
    <mergeCell ref="O51:Q51"/>
    <mergeCell ref="A50:B50"/>
    <mergeCell ref="C50:E50"/>
    <mergeCell ref="F50:H50"/>
    <mergeCell ref="I50:K50"/>
    <mergeCell ref="L50:N50"/>
    <mergeCell ref="O50:Q50"/>
    <mergeCell ref="A47:B49"/>
    <mergeCell ref="C47:H48"/>
    <mergeCell ref="I47:K47"/>
    <mergeCell ref="L47:N47"/>
    <mergeCell ref="O47:Q49"/>
    <mergeCell ref="I48:N48"/>
    <mergeCell ref="C49:E49"/>
    <mergeCell ref="F49:H49"/>
    <mergeCell ref="I49:K49"/>
    <mergeCell ref="L49:N49"/>
    <mergeCell ref="A46:B46"/>
    <mergeCell ref="C46:E46"/>
    <mergeCell ref="F46:H46"/>
    <mergeCell ref="I46:K46"/>
    <mergeCell ref="L46:N46"/>
    <mergeCell ref="O46:Q46"/>
    <mergeCell ref="A45:B45"/>
    <mergeCell ref="C45:E45"/>
    <mergeCell ref="F45:H45"/>
    <mergeCell ref="I45:K45"/>
    <mergeCell ref="L45:N45"/>
    <mergeCell ref="O45:Q45"/>
    <mergeCell ref="A44:B44"/>
    <mergeCell ref="C44:E44"/>
    <mergeCell ref="F44:H44"/>
    <mergeCell ref="I44:K44"/>
    <mergeCell ref="L44:N44"/>
    <mergeCell ref="O44:Q44"/>
    <mergeCell ref="A43:B43"/>
    <mergeCell ref="C43:E43"/>
    <mergeCell ref="F43:H43"/>
    <mergeCell ref="I43:K43"/>
    <mergeCell ref="L43:N43"/>
    <mergeCell ref="O43:Q43"/>
    <mergeCell ref="A42:B42"/>
    <mergeCell ref="C42:E42"/>
    <mergeCell ref="F42:H42"/>
    <mergeCell ref="I42:K42"/>
    <mergeCell ref="L42:N42"/>
    <mergeCell ref="O42:Q42"/>
    <mergeCell ref="A41:B41"/>
    <mergeCell ref="C41:E41"/>
    <mergeCell ref="F41:H41"/>
    <mergeCell ref="I41:K41"/>
    <mergeCell ref="L41:N41"/>
    <mergeCell ref="O41:Q41"/>
    <mergeCell ref="O39:Q39"/>
    <mergeCell ref="A40:B40"/>
    <mergeCell ref="C40:E40"/>
    <mergeCell ref="F40:H40"/>
    <mergeCell ref="I40:K40"/>
    <mergeCell ref="L40:N40"/>
    <mergeCell ref="O40:Q40"/>
    <mergeCell ref="B38:C38"/>
    <mergeCell ref="D38:I38"/>
    <mergeCell ref="J38:K38"/>
    <mergeCell ref="L38:O38"/>
    <mergeCell ref="P38:R38"/>
    <mergeCell ref="A39:B39"/>
    <mergeCell ref="C39:E39"/>
    <mergeCell ref="F39:H39"/>
    <mergeCell ref="I39:K39"/>
    <mergeCell ref="L39:N39"/>
    <mergeCell ref="B36:C36"/>
    <mergeCell ref="D36:I36"/>
    <mergeCell ref="J36:K36"/>
    <mergeCell ref="L36:O36"/>
    <mergeCell ref="P36:R36"/>
    <mergeCell ref="B37:C37"/>
    <mergeCell ref="D37:I37"/>
    <mergeCell ref="J37:K37"/>
    <mergeCell ref="L37:O37"/>
    <mergeCell ref="P37:R37"/>
    <mergeCell ref="B35:D35"/>
    <mergeCell ref="E35:G35"/>
    <mergeCell ref="H35:J35"/>
    <mergeCell ref="K35:L35"/>
    <mergeCell ref="M35:O35"/>
    <mergeCell ref="P35:S35"/>
    <mergeCell ref="B34:D34"/>
    <mergeCell ref="E34:G34"/>
    <mergeCell ref="H34:J34"/>
    <mergeCell ref="K34:L34"/>
    <mergeCell ref="M34:O34"/>
    <mergeCell ref="P34:S34"/>
    <mergeCell ref="B32:D32"/>
    <mergeCell ref="E32:G32"/>
    <mergeCell ref="H32:L32"/>
    <mergeCell ref="M32:O32"/>
    <mergeCell ref="P32:S32"/>
    <mergeCell ref="B33:D33"/>
    <mergeCell ref="E33:G33"/>
    <mergeCell ref="H33:L33"/>
    <mergeCell ref="M33:O33"/>
    <mergeCell ref="P33:S33"/>
    <mergeCell ref="B30:D30"/>
    <mergeCell ref="E30:G30"/>
    <mergeCell ref="H30:L30"/>
    <mergeCell ref="M30:O30"/>
    <mergeCell ref="P30:S30"/>
    <mergeCell ref="B31:D31"/>
    <mergeCell ref="E31:G31"/>
    <mergeCell ref="H31:L31"/>
    <mergeCell ref="M31:O31"/>
    <mergeCell ref="P31:S31"/>
    <mergeCell ref="A17:B17"/>
    <mergeCell ref="C17:E17"/>
    <mergeCell ref="F17:I17"/>
    <mergeCell ref="J17:K17"/>
    <mergeCell ref="L17:O17"/>
    <mergeCell ref="P17:S17"/>
    <mergeCell ref="A16:B16"/>
    <mergeCell ref="C16:E16"/>
    <mergeCell ref="F16:I16"/>
    <mergeCell ref="J16:K16"/>
    <mergeCell ref="L16:O16"/>
    <mergeCell ref="P16:S16"/>
    <mergeCell ref="A15:B15"/>
    <mergeCell ref="C15:E15"/>
    <mergeCell ref="F15:I15"/>
    <mergeCell ref="J15:K15"/>
    <mergeCell ref="L15:O15"/>
    <mergeCell ref="P15:S15"/>
    <mergeCell ref="A10:B10"/>
    <mergeCell ref="C10:E10"/>
    <mergeCell ref="F10:I10"/>
    <mergeCell ref="J10:K10"/>
    <mergeCell ref="L10:O10"/>
    <mergeCell ref="P10:R10"/>
    <mergeCell ref="A9:B9"/>
    <mergeCell ref="C9:E9"/>
    <mergeCell ref="F9:I9"/>
    <mergeCell ref="J9:K9"/>
    <mergeCell ref="L9:O9"/>
    <mergeCell ref="P9:R9"/>
    <mergeCell ref="A8:B8"/>
    <mergeCell ref="C8:E8"/>
    <mergeCell ref="F8:I8"/>
    <mergeCell ref="J8:K8"/>
    <mergeCell ref="L8:O8"/>
    <mergeCell ref="P8:R8"/>
    <mergeCell ref="A7:B7"/>
    <mergeCell ref="C7:E7"/>
    <mergeCell ref="F7:I7"/>
    <mergeCell ref="J7:K7"/>
    <mergeCell ref="L7:O7"/>
    <mergeCell ref="P7:R7"/>
    <mergeCell ref="A6:B6"/>
    <mergeCell ref="C6:E6"/>
    <mergeCell ref="F6:I6"/>
    <mergeCell ref="J6:K6"/>
    <mergeCell ref="L6:O6"/>
    <mergeCell ref="P6:R6"/>
    <mergeCell ref="A5:B5"/>
    <mergeCell ref="C5:E5"/>
    <mergeCell ref="F5:I5"/>
    <mergeCell ref="J5:K5"/>
    <mergeCell ref="L5:O5"/>
    <mergeCell ref="P5:R5"/>
    <mergeCell ref="A4:B4"/>
    <mergeCell ref="C4:E4"/>
    <mergeCell ref="F4:I4"/>
    <mergeCell ref="J4:K4"/>
    <mergeCell ref="L4:O4"/>
    <mergeCell ref="P4:R4"/>
    <mergeCell ref="A3:B3"/>
    <mergeCell ref="C3:E3"/>
    <mergeCell ref="F3:I3"/>
    <mergeCell ref="J3:K3"/>
    <mergeCell ref="L3:O3"/>
    <mergeCell ref="P3:R3"/>
    <mergeCell ref="A1:B2"/>
    <mergeCell ref="C1:E1"/>
    <mergeCell ref="F1:I2"/>
    <mergeCell ref="J1:K2"/>
    <mergeCell ref="L1:O2"/>
    <mergeCell ref="P1:R2"/>
    <mergeCell ref="C2:E2"/>
  </mergeCells>
  <printOptions horizontalCentered="1" gridLines="1"/>
  <pageMargins left="0" right="0" top="0.75" bottom="0.75" header="0.3" footer="0.3"/>
  <pageSetup scale="61" fitToHeight="4" orientation="landscape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E37" sqref="E37"/>
    </sheetView>
  </sheetViews>
  <sheetFormatPr defaultRowHeight="16.5" customHeight="1" x14ac:dyDescent="0.25"/>
  <cols>
    <col min="1" max="1" width="27.28515625" customWidth="1"/>
    <col min="2" max="2" width="13.7109375" style="17" customWidth="1"/>
    <col min="3" max="3" width="13.140625" customWidth="1"/>
    <col min="4" max="4" width="7" customWidth="1"/>
    <col min="5" max="5" width="26.7109375" customWidth="1"/>
    <col min="6" max="6" width="12.7109375" customWidth="1"/>
    <col min="7" max="7" width="11.28515625" style="39" customWidth="1"/>
  </cols>
  <sheetData>
    <row r="1" spans="1:7" ht="69.75" customHeight="1" x14ac:dyDescent="0.25">
      <c r="A1" s="19" t="s">
        <v>10</v>
      </c>
      <c r="B1" s="21" t="s">
        <v>89</v>
      </c>
      <c r="C1" s="21" t="s">
        <v>11</v>
      </c>
      <c r="E1" s="19" t="s">
        <v>10</v>
      </c>
      <c r="F1" s="21" t="s">
        <v>89</v>
      </c>
      <c r="G1" s="38" t="s">
        <v>11</v>
      </c>
    </row>
    <row r="2" spans="1:7" ht="16.5" customHeight="1" x14ac:dyDescent="0.25">
      <c r="A2" t="s">
        <v>135</v>
      </c>
      <c r="B2" s="17">
        <v>32</v>
      </c>
      <c r="C2" s="39">
        <v>5.25</v>
      </c>
      <c r="E2" t="s">
        <v>113</v>
      </c>
      <c r="F2" s="17" t="s">
        <v>111</v>
      </c>
      <c r="G2" s="39">
        <v>9.5</v>
      </c>
    </row>
    <row r="3" spans="1:7" ht="16.5" customHeight="1" x14ac:dyDescent="0.25">
      <c r="A3" t="s">
        <v>135</v>
      </c>
      <c r="B3" s="17">
        <v>24</v>
      </c>
      <c r="C3" s="39">
        <v>4.25</v>
      </c>
      <c r="E3" t="s">
        <v>114</v>
      </c>
      <c r="F3" s="17" t="s">
        <v>130</v>
      </c>
      <c r="G3" s="39">
        <v>6</v>
      </c>
    </row>
    <row r="4" spans="1:7" ht="16.5" customHeight="1" x14ac:dyDescent="0.25">
      <c r="A4" t="s">
        <v>20</v>
      </c>
      <c r="B4" s="17">
        <v>16</v>
      </c>
      <c r="C4" s="18">
        <v>4.5</v>
      </c>
      <c r="E4" t="s">
        <v>115</v>
      </c>
      <c r="F4" s="17">
        <v>12</v>
      </c>
      <c r="G4" s="39">
        <v>8.5</v>
      </c>
    </row>
    <row r="5" spans="1:7" ht="16.5" customHeight="1" x14ac:dyDescent="0.25">
      <c r="A5" t="s">
        <v>21</v>
      </c>
      <c r="B5" s="17">
        <v>20</v>
      </c>
      <c r="C5" s="18">
        <v>4.5</v>
      </c>
      <c r="F5" s="17"/>
      <c r="G5"/>
    </row>
    <row r="6" spans="1:7" ht="16.5" customHeight="1" x14ac:dyDescent="0.25">
      <c r="A6" t="s">
        <v>22</v>
      </c>
      <c r="B6" s="17">
        <v>20</v>
      </c>
      <c r="C6" s="18">
        <v>4.5</v>
      </c>
      <c r="E6" t="s">
        <v>127</v>
      </c>
      <c r="F6" s="17" t="s">
        <v>131</v>
      </c>
      <c r="G6" s="39">
        <v>8</v>
      </c>
    </row>
    <row r="7" spans="1:7" ht="16.5" customHeight="1" x14ac:dyDescent="0.25">
      <c r="A7" t="s">
        <v>23</v>
      </c>
      <c r="B7" s="17">
        <v>20</v>
      </c>
      <c r="C7" s="18">
        <v>4.5</v>
      </c>
      <c r="E7" t="s">
        <v>128</v>
      </c>
      <c r="F7" s="17" t="s">
        <v>131</v>
      </c>
      <c r="G7" s="39">
        <v>7</v>
      </c>
    </row>
    <row r="8" spans="1:7" ht="16.5" customHeight="1" x14ac:dyDescent="0.25">
      <c r="A8" t="s">
        <v>24</v>
      </c>
      <c r="B8" s="17">
        <v>12</v>
      </c>
      <c r="C8" s="18">
        <v>2.5</v>
      </c>
      <c r="F8" s="17"/>
      <c r="G8"/>
    </row>
    <row r="9" spans="1:7" ht="16.5" customHeight="1" x14ac:dyDescent="0.25">
      <c r="A9" t="s">
        <v>25</v>
      </c>
      <c r="B9" s="17">
        <v>12</v>
      </c>
      <c r="C9" s="18">
        <v>3.5</v>
      </c>
      <c r="E9" t="s">
        <v>108</v>
      </c>
      <c r="F9" s="17" t="s">
        <v>111</v>
      </c>
      <c r="G9" s="18">
        <v>12</v>
      </c>
    </row>
    <row r="10" spans="1:7" ht="16.5" customHeight="1" x14ac:dyDescent="0.25">
      <c r="A10" t="s">
        <v>83</v>
      </c>
      <c r="B10" s="17">
        <v>1</v>
      </c>
      <c r="C10" s="18">
        <v>2</v>
      </c>
      <c r="E10" t="s">
        <v>107</v>
      </c>
      <c r="F10" s="17" t="s">
        <v>110</v>
      </c>
      <c r="G10" s="18">
        <v>10</v>
      </c>
    </row>
    <row r="11" spans="1:7" ht="16.5" customHeight="1" x14ac:dyDescent="0.25">
      <c r="A11" t="s">
        <v>84</v>
      </c>
      <c r="B11" s="17">
        <v>16</v>
      </c>
      <c r="C11" s="18">
        <v>5.5</v>
      </c>
      <c r="E11" t="s">
        <v>98</v>
      </c>
      <c r="F11" s="17" t="s">
        <v>111</v>
      </c>
      <c r="G11" s="18">
        <v>6.5</v>
      </c>
    </row>
    <row r="12" spans="1:7" ht="16.5" customHeight="1" x14ac:dyDescent="0.25">
      <c r="A12" s="19"/>
      <c r="B12" s="21"/>
      <c r="C12" s="21"/>
      <c r="E12" t="s">
        <v>97</v>
      </c>
      <c r="F12" s="17">
        <v>6</v>
      </c>
      <c r="G12" s="18">
        <v>4</v>
      </c>
    </row>
    <row r="13" spans="1:7" ht="16.5" customHeight="1" x14ac:dyDescent="0.25">
      <c r="A13" t="s">
        <v>12</v>
      </c>
      <c r="B13" s="17">
        <v>24</v>
      </c>
      <c r="C13" s="18">
        <v>13</v>
      </c>
      <c r="E13" t="s">
        <v>123</v>
      </c>
      <c r="F13" s="17">
        <v>12</v>
      </c>
      <c r="G13" s="39">
        <v>6</v>
      </c>
    </row>
    <row r="14" spans="1:7" ht="16.5" customHeight="1" x14ac:dyDescent="0.25">
      <c r="A14" t="s">
        <v>82</v>
      </c>
      <c r="B14" s="17">
        <v>16</v>
      </c>
      <c r="C14" s="18">
        <v>8</v>
      </c>
      <c r="E14" t="s">
        <v>124</v>
      </c>
      <c r="F14" s="17">
        <v>12</v>
      </c>
      <c r="G14" s="39">
        <v>9.5</v>
      </c>
    </row>
    <row r="15" spans="1:7" ht="16.5" customHeight="1" x14ac:dyDescent="0.25">
      <c r="A15" t="s">
        <v>13</v>
      </c>
      <c r="B15" s="17">
        <v>16</v>
      </c>
      <c r="C15" s="18">
        <v>9</v>
      </c>
      <c r="E15" t="s">
        <v>117</v>
      </c>
      <c r="F15" s="17">
        <v>32</v>
      </c>
      <c r="G15" s="39">
        <v>9</v>
      </c>
    </row>
    <row r="16" spans="1:7" ht="16.5" customHeight="1" x14ac:dyDescent="0.25">
      <c r="A16" t="s">
        <v>14</v>
      </c>
      <c r="B16" s="17">
        <v>12</v>
      </c>
      <c r="C16" s="18">
        <v>7</v>
      </c>
      <c r="E16" t="s">
        <v>121</v>
      </c>
      <c r="F16" s="17">
        <v>32</v>
      </c>
      <c r="G16" s="18">
        <v>9</v>
      </c>
    </row>
    <row r="17" spans="1:7" ht="16.5" customHeight="1" x14ac:dyDescent="0.25">
      <c r="A17" t="s">
        <v>85</v>
      </c>
      <c r="B17" s="17">
        <v>7</v>
      </c>
      <c r="C17" s="18">
        <v>8.5</v>
      </c>
      <c r="E17" t="s">
        <v>116</v>
      </c>
      <c r="F17" s="17">
        <v>32</v>
      </c>
      <c r="G17" s="39">
        <v>9</v>
      </c>
    </row>
    <row r="18" spans="1:7" ht="16.5" customHeight="1" x14ac:dyDescent="0.25">
      <c r="A18" t="s">
        <v>86</v>
      </c>
      <c r="B18" s="17">
        <v>8</v>
      </c>
      <c r="C18" s="18">
        <v>11</v>
      </c>
      <c r="E18" t="s">
        <v>103</v>
      </c>
      <c r="F18" s="17">
        <v>12</v>
      </c>
      <c r="G18" s="18">
        <v>7.5</v>
      </c>
    </row>
    <row r="19" spans="1:7" ht="16.5" customHeight="1" x14ac:dyDescent="0.25">
      <c r="A19" t="s">
        <v>87</v>
      </c>
      <c r="B19" s="17">
        <v>20</v>
      </c>
      <c r="C19" s="18">
        <v>9</v>
      </c>
      <c r="E19" t="s">
        <v>106</v>
      </c>
      <c r="F19" s="17">
        <v>12</v>
      </c>
      <c r="G19" s="18">
        <v>7.5</v>
      </c>
    </row>
    <row r="20" spans="1:7" ht="16.5" customHeight="1" x14ac:dyDescent="0.25">
      <c r="A20" t="s">
        <v>88</v>
      </c>
      <c r="B20" s="17">
        <v>16</v>
      </c>
      <c r="C20" s="18">
        <v>9</v>
      </c>
      <c r="E20" t="s">
        <v>109</v>
      </c>
      <c r="F20" s="17" t="s">
        <v>112</v>
      </c>
      <c r="G20" s="18">
        <v>9.5</v>
      </c>
    </row>
    <row r="21" spans="1:7" ht="16.5" customHeight="1" x14ac:dyDescent="0.25">
      <c r="A21" t="s">
        <v>88</v>
      </c>
      <c r="B21" s="17">
        <v>20</v>
      </c>
      <c r="C21" s="18">
        <v>11</v>
      </c>
      <c r="E21" t="s">
        <v>120</v>
      </c>
      <c r="F21" s="17">
        <v>3</v>
      </c>
      <c r="G21" s="39">
        <v>5</v>
      </c>
    </row>
    <row r="22" spans="1:7" ht="16.5" customHeight="1" x14ac:dyDescent="0.25">
      <c r="A22" t="s">
        <v>15</v>
      </c>
      <c r="B22" s="17">
        <v>16</v>
      </c>
      <c r="C22" s="18">
        <v>8</v>
      </c>
      <c r="F22" s="17"/>
    </row>
    <row r="23" spans="1:7" ht="16.5" customHeight="1" x14ac:dyDescent="0.25">
      <c r="A23" t="s">
        <v>16</v>
      </c>
      <c r="B23" s="17">
        <v>16</v>
      </c>
      <c r="C23" s="18">
        <v>8</v>
      </c>
      <c r="E23" t="s">
        <v>118</v>
      </c>
      <c r="F23" s="17">
        <v>8</v>
      </c>
      <c r="G23" s="39">
        <v>4.5</v>
      </c>
    </row>
    <row r="24" spans="1:7" ht="16.5" customHeight="1" x14ac:dyDescent="0.25">
      <c r="C24" s="18"/>
      <c r="E24" t="s">
        <v>119</v>
      </c>
      <c r="F24" s="17">
        <v>8</v>
      </c>
      <c r="G24" s="39">
        <v>4.5</v>
      </c>
    </row>
    <row r="25" spans="1:7" ht="16.5" customHeight="1" x14ac:dyDescent="0.25">
      <c r="A25" t="s">
        <v>90</v>
      </c>
      <c r="B25" s="17">
        <v>4</v>
      </c>
      <c r="C25" s="18">
        <v>6</v>
      </c>
      <c r="E25" t="s">
        <v>125</v>
      </c>
      <c r="F25" s="17" t="s">
        <v>133</v>
      </c>
      <c r="G25" s="39">
        <v>8</v>
      </c>
    </row>
    <row r="26" spans="1:7" ht="16.5" customHeight="1" x14ac:dyDescent="0.25">
      <c r="A26" t="s">
        <v>91</v>
      </c>
      <c r="B26" s="17">
        <v>4</v>
      </c>
      <c r="C26" s="18">
        <v>8.5</v>
      </c>
      <c r="E26" t="s">
        <v>136</v>
      </c>
      <c r="F26" s="17" t="s">
        <v>133</v>
      </c>
      <c r="G26" s="39">
        <v>6.5</v>
      </c>
    </row>
    <row r="27" spans="1:7" ht="16.5" customHeight="1" x14ac:dyDescent="0.25">
      <c r="A27" t="s">
        <v>92</v>
      </c>
      <c r="B27" s="17">
        <v>4</v>
      </c>
      <c r="C27" s="18">
        <v>7.5</v>
      </c>
      <c r="E27" t="s">
        <v>126</v>
      </c>
      <c r="F27" s="17">
        <v>85</v>
      </c>
      <c r="G27" s="39">
        <v>4.5</v>
      </c>
    </row>
    <row r="28" spans="1:7" ht="16.5" customHeight="1" x14ac:dyDescent="0.25">
      <c r="A28" t="s">
        <v>93</v>
      </c>
      <c r="B28" s="17">
        <v>4</v>
      </c>
      <c r="C28" s="18">
        <v>7</v>
      </c>
      <c r="E28" t="s">
        <v>126</v>
      </c>
      <c r="F28" s="17">
        <v>130</v>
      </c>
      <c r="G28" s="39">
        <v>6.5</v>
      </c>
    </row>
    <row r="29" spans="1:7" ht="16.5" customHeight="1" x14ac:dyDescent="0.25">
      <c r="A29" t="s">
        <v>94</v>
      </c>
      <c r="B29" s="17">
        <v>5.3</v>
      </c>
      <c r="C29" s="18">
        <v>9</v>
      </c>
      <c r="E29" t="s">
        <v>134</v>
      </c>
      <c r="F29" s="17">
        <v>5</v>
      </c>
      <c r="G29" s="39">
        <v>4</v>
      </c>
    </row>
    <row r="30" spans="1:7" ht="16.5" customHeight="1" x14ac:dyDescent="0.25">
      <c r="A30" t="s">
        <v>95</v>
      </c>
      <c r="B30" s="17">
        <v>2.7</v>
      </c>
      <c r="C30" s="18">
        <v>4.5</v>
      </c>
      <c r="E30" t="s">
        <v>17</v>
      </c>
      <c r="F30" s="17" t="s">
        <v>18</v>
      </c>
      <c r="G30" s="18">
        <v>4.5</v>
      </c>
    </row>
    <row r="31" spans="1:7" ht="16.5" customHeight="1" x14ac:dyDescent="0.25">
      <c r="E31" t="s">
        <v>19</v>
      </c>
      <c r="F31" s="17">
        <v>2</v>
      </c>
      <c r="G31" s="18">
        <v>3.5</v>
      </c>
    </row>
    <row r="32" spans="1:7" ht="16.5" customHeight="1" x14ac:dyDescent="0.25">
      <c r="A32" t="s">
        <v>96</v>
      </c>
      <c r="B32" s="17">
        <v>6</v>
      </c>
      <c r="C32" s="18">
        <v>5</v>
      </c>
      <c r="F32" s="17"/>
      <c r="G32" s="18"/>
    </row>
    <row r="33" spans="1:8" ht="16.5" customHeight="1" x14ac:dyDescent="0.25">
      <c r="A33" t="s">
        <v>99</v>
      </c>
      <c r="B33" s="17">
        <v>5.3</v>
      </c>
      <c r="C33" s="18">
        <v>10.5</v>
      </c>
    </row>
    <row r="34" spans="1:8" ht="16.5" customHeight="1" x14ac:dyDescent="0.25">
      <c r="A34" t="s">
        <v>100</v>
      </c>
      <c r="B34" s="17">
        <v>4</v>
      </c>
      <c r="C34" s="18">
        <v>10.5</v>
      </c>
    </row>
    <row r="35" spans="1:8" ht="16.5" customHeight="1" x14ac:dyDescent="0.25">
      <c r="A35" t="s">
        <v>101</v>
      </c>
      <c r="B35" s="17">
        <v>5</v>
      </c>
      <c r="C35" s="18">
        <v>9.5</v>
      </c>
      <c r="E35" s="24" t="s">
        <v>137</v>
      </c>
      <c r="F35" s="24"/>
      <c r="G35" s="40"/>
      <c r="H35" s="24"/>
    </row>
    <row r="36" spans="1:8" ht="16.5" customHeight="1" x14ac:dyDescent="0.25">
      <c r="A36" t="s">
        <v>102</v>
      </c>
      <c r="B36" s="17" t="s">
        <v>111</v>
      </c>
      <c r="C36" s="18">
        <v>9.75</v>
      </c>
    </row>
    <row r="37" spans="1:8" ht="16.5" customHeight="1" x14ac:dyDescent="0.25">
      <c r="A37" t="s">
        <v>104</v>
      </c>
      <c r="B37" s="17">
        <v>10</v>
      </c>
      <c r="C37" s="18">
        <v>10.5</v>
      </c>
    </row>
    <row r="38" spans="1:8" ht="16.5" customHeight="1" x14ac:dyDescent="0.25">
      <c r="A38" t="s">
        <v>105</v>
      </c>
      <c r="B38" s="17">
        <v>4</v>
      </c>
      <c r="C38" s="18">
        <v>8.5</v>
      </c>
    </row>
    <row r="39" spans="1:8" ht="16.5" customHeight="1" x14ac:dyDescent="0.25">
      <c r="A39" t="s">
        <v>122</v>
      </c>
      <c r="B39" s="17">
        <v>12</v>
      </c>
      <c r="C39" s="39">
        <v>9</v>
      </c>
    </row>
    <row r="40" spans="1:8" ht="16.5" customHeight="1" x14ac:dyDescent="0.25">
      <c r="A40" t="s">
        <v>129</v>
      </c>
      <c r="B40" s="17" t="s">
        <v>132</v>
      </c>
      <c r="C40" s="39">
        <v>11</v>
      </c>
    </row>
  </sheetData>
  <printOptions horizontalCentered="1" gridLines="1"/>
  <pageMargins left="0.7" right="0.7" top="0.75" bottom="0.75" header="0.3" footer="0.3"/>
  <pageSetup scale="80" orientation="portrait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C11" sqref="C11"/>
    </sheetView>
  </sheetViews>
  <sheetFormatPr defaultRowHeight="16.5" customHeight="1" x14ac:dyDescent="0.25"/>
  <cols>
    <col min="1" max="1" width="27.28515625" customWidth="1"/>
    <col min="2" max="2" width="13.7109375" style="17" customWidth="1"/>
    <col min="3" max="3" width="13.140625" customWidth="1"/>
    <col min="4" max="4" width="7" customWidth="1"/>
    <col min="5" max="5" width="26.7109375" customWidth="1"/>
    <col min="6" max="6" width="12.7109375" customWidth="1"/>
    <col min="7" max="7" width="11.28515625" style="39" customWidth="1"/>
  </cols>
  <sheetData>
    <row r="1" spans="1:7" ht="69.75" customHeight="1" x14ac:dyDescent="0.25">
      <c r="A1" s="19" t="s">
        <v>10</v>
      </c>
      <c r="B1" s="62" t="s">
        <v>89</v>
      </c>
      <c r="C1" s="62" t="s">
        <v>11</v>
      </c>
      <c r="E1" s="19" t="s">
        <v>10</v>
      </c>
      <c r="F1" s="62" t="s">
        <v>89</v>
      </c>
      <c r="G1" s="38" t="s">
        <v>11</v>
      </c>
    </row>
    <row r="2" spans="1:7" ht="16.5" customHeight="1" x14ac:dyDescent="0.25">
      <c r="A2" s="24" t="s">
        <v>135</v>
      </c>
      <c r="B2" s="159">
        <v>32</v>
      </c>
      <c r="C2" s="40">
        <v>5.25</v>
      </c>
      <c r="D2" s="24"/>
      <c r="E2" s="24" t="s">
        <v>113</v>
      </c>
      <c r="F2" s="159" t="s">
        <v>111</v>
      </c>
      <c r="G2" s="40">
        <v>9.5</v>
      </c>
    </row>
    <row r="3" spans="1:7" ht="16.5" customHeight="1" x14ac:dyDescent="0.25">
      <c r="A3" s="24" t="s">
        <v>135</v>
      </c>
      <c r="B3" s="159">
        <v>24</v>
      </c>
      <c r="C3" s="40">
        <v>4.25</v>
      </c>
      <c r="D3" s="24"/>
      <c r="E3" s="24" t="s">
        <v>114</v>
      </c>
      <c r="F3" s="159" t="s">
        <v>130</v>
      </c>
      <c r="G3" s="40">
        <v>6</v>
      </c>
    </row>
    <row r="4" spans="1:7" ht="16.5" customHeight="1" x14ac:dyDescent="0.25">
      <c r="A4" s="24" t="s">
        <v>20</v>
      </c>
      <c r="B4" s="159">
        <v>16</v>
      </c>
      <c r="C4" s="160">
        <v>4.5</v>
      </c>
      <c r="D4" s="24"/>
      <c r="E4" s="24" t="s">
        <v>115</v>
      </c>
      <c r="F4" s="159">
        <v>12</v>
      </c>
      <c r="G4" s="40">
        <v>8.5</v>
      </c>
    </row>
    <row r="5" spans="1:7" ht="16.5" customHeight="1" x14ac:dyDescent="0.25">
      <c r="A5" s="24" t="s">
        <v>21</v>
      </c>
      <c r="B5" s="159">
        <v>20</v>
      </c>
      <c r="C5" s="160">
        <v>4.5</v>
      </c>
      <c r="D5" s="24"/>
      <c r="E5" s="24"/>
      <c r="F5" s="159"/>
      <c r="G5" s="24"/>
    </row>
    <row r="6" spans="1:7" ht="16.5" customHeight="1" x14ac:dyDescent="0.25">
      <c r="A6" s="24" t="s">
        <v>22</v>
      </c>
      <c r="B6" s="159">
        <v>20</v>
      </c>
      <c r="C6" s="160">
        <v>4.5</v>
      </c>
      <c r="D6" s="24"/>
      <c r="E6" s="24" t="s">
        <v>127</v>
      </c>
      <c r="F6" s="159" t="s">
        <v>131</v>
      </c>
      <c r="G6" s="40">
        <v>8</v>
      </c>
    </row>
    <row r="7" spans="1:7" ht="16.5" customHeight="1" x14ac:dyDescent="0.25">
      <c r="A7" s="24" t="s">
        <v>23</v>
      </c>
      <c r="B7" s="159">
        <v>20</v>
      </c>
      <c r="C7" s="160">
        <v>4.5</v>
      </c>
      <c r="D7" s="24"/>
      <c r="E7" s="24" t="s">
        <v>128</v>
      </c>
      <c r="F7" s="159" t="s">
        <v>131</v>
      </c>
      <c r="G7" s="40">
        <v>7</v>
      </c>
    </row>
    <row r="8" spans="1:7" ht="16.5" customHeight="1" x14ac:dyDescent="0.25">
      <c r="A8" s="24" t="s">
        <v>24</v>
      </c>
      <c r="B8" s="159">
        <v>12</v>
      </c>
      <c r="C8" s="160">
        <v>2.5</v>
      </c>
      <c r="D8" s="24"/>
      <c r="E8" s="24"/>
      <c r="F8" s="159"/>
      <c r="G8" s="24"/>
    </row>
    <row r="9" spans="1:7" ht="16.5" customHeight="1" x14ac:dyDescent="0.25">
      <c r="A9" s="24" t="s">
        <v>25</v>
      </c>
      <c r="B9" s="159">
        <v>12</v>
      </c>
      <c r="C9" s="160">
        <v>3.5</v>
      </c>
      <c r="D9" s="24"/>
      <c r="E9" s="24" t="s">
        <v>108</v>
      </c>
      <c r="F9" s="159" t="s">
        <v>111</v>
      </c>
      <c r="G9" s="160">
        <v>12</v>
      </c>
    </row>
    <row r="10" spans="1:7" ht="16.5" customHeight="1" x14ac:dyDescent="0.25">
      <c r="A10" s="24" t="s">
        <v>83</v>
      </c>
      <c r="B10" s="159">
        <v>1</v>
      </c>
      <c r="C10" s="160">
        <v>2</v>
      </c>
      <c r="D10" s="24"/>
      <c r="E10" s="24" t="s">
        <v>107</v>
      </c>
      <c r="F10" s="159" t="s">
        <v>110</v>
      </c>
      <c r="G10" s="160">
        <v>10</v>
      </c>
    </row>
    <row r="11" spans="1:7" ht="16.5" customHeight="1" x14ac:dyDescent="0.25">
      <c r="A11" s="24" t="s">
        <v>84</v>
      </c>
      <c r="B11" s="159">
        <v>16</v>
      </c>
      <c r="C11" s="160">
        <v>5.5</v>
      </c>
      <c r="D11" s="24"/>
      <c r="E11" s="24" t="s">
        <v>98</v>
      </c>
      <c r="F11" s="159" t="s">
        <v>111</v>
      </c>
      <c r="G11" s="160">
        <v>6.5</v>
      </c>
    </row>
    <row r="12" spans="1:7" ht="16.5" customHeight="1" x14ac:dyDescent="0.25">
      <c r="A12" s="37"/>
      <c r="B12" s="161"/>
      <c r="C12" s="161"/>
      <c r="D12" s="24"/>
      <c r="E12" s="24" t="s">
        <v>97</v>
      </c>
      <c r="F12" s="159">
        <v>6</v>
      </c>
      <c r="G12" s="160">
        <v>4</v>
      </c>
    </row>
    <row r="13" spans="1:7" ht="16.5" customHeight="1" x14ac:dyDescent="0.25">
      <c r="A13" s="24" t="s">
        <v>12</v>
      </c>
      <c r="B13" s="159">
        <v>24</v>
      </c>
      <c r="C13" s="160">
        <v>13</v>
      </c>
      <c r="D13" s="24"/>
      <c r="E13" s="24" t="s">
        <v>123</v>
      </c>
      <c r="F13" s="159">
        <v>12</v>
      </c>
      <c r="G13" s="40">
        <v>6</v>
      </c>
    </row>
    <row r="14" spans="1:7" ht="16.5" customHeight="1" x14ac:dyDescent="0.25">
      <c r="A14" s="24" t="s">
        <v>82</v>
      </c>
      <c r="B14" s="159">
        <v>16</v>
      </c>
      <c r="C14" s="160">
        <v>8</v>
      </c>
      <c r="D14" s="24"/>
      <c r="E14" s="24" t="s">
        <v>124</v>
      </c>
      <c r="F14" s="159">
        <v>12</v>
      </c>
      <c r="G14" s="40">
        <v>9.5</v>
      </c>
    </row>
    <row r="15" spans="1:7" ht="16.5" customHeight="1" x14ac:dyDescent="0.25">
      <c r="A15" s="24" t="s">
        <v>13</v>
      </c>
      <c r="B15" s="159">
        <v>16</v>
      </c>
      <c r="C15" s="160">
        <v>9</v>
      </c>
      <c r="D15" s="24"/>
      <c r="E15" s="24" t="s">
        <v>117</v>
      </c>
      <c r="F15" s="159">
        <v>32</v>
      </c>
      <c r="G15" s="40">
        <v>9</v>
      </c>
    </row>
    <row r="16" spans="1:7" ht="16.5" customHeight="1" x14ac:dyDescent="0.25">
      <c r="A16" s="24" t="s">
        <v>14</v>
      </c>
      <c r="B16" s="159">
        <v>12</v>
      </c>
      <c r="C16" s="160">
        <v>7</v>
      </c>
      <c r="D16" s="24"/>
      <c r="E16" s="24" t="s">
        <v>121</v>
      </c>
      <c r="F16" s="159">
        <v>32</v>
      </c>
      <c r="G16" s="160">
        <v>9</v>
      </c>
    </row>
    <row r="17" spans="1:7" ht="16.5" customHeight="1" x14ac:dyDescent="0.25">
      <c r="A17" s="24" t="s">
        <v>85</v>
      </c>
      <c r="B17" s="159">
        <v>7</v>
      </c>
      <c r="C17" s="160">
        <v>8.5</v>
      </c>
      <c r="D17" s="24"/>
      <c r="E17" s="24" t="s">
        <v>116</v>
      </c>
      <c r="F17" s="159">
        <v>32</v>
      </c>
      <c r="G17" s="40">
        <v>9</v>
      </c>
    </row>
    <row r="18" spans="1:7" ht="16.5" customHeight="1" x14ac:dyDescent="0.25">
      <c r="A18" s="24" t="s">
        <v>86</v>
      </c>
      <c r="B18" s="159">
        <v>8</v>
      </c>
      <c r="C18" s="160">
        <v>11</v>
      </c>
      <c r="D18" s="24"/>
      <c r="E18" s="24" t="s">
        <v>879</v>
      </c>
      <c r="F18" s="159">
        <v>12</v>
      </c>
      <c r="G18" s="160">
        <v>7.5</v>
      </c>
    </row>
    <row r="19" spans="1:7" ht="16.5" customHeight="1" x14ac:dyDescent="0.25">
      <c r="A19" s="24" t="s">
        <v>87</v>
      </c>
      <c r="B19" s="159">
        <v>20</v>
      </c>
      <c r="C19" s="160">
        <v>9</v>
      </c>
      <c r="D19" s="24"/>
      <c r="E19" s="24" t="s">
        <v>106</v>
      </c>
      <c r="F19" s="159">
        <v>12</v>
      </c>
      <c r="G19" s="160">
        <v>7.5</v>
      </c>
    </row>
    <row r="20" spans="1:7" ht="16.5" customHeight="1" x14ac:dyDescent="0.25">
      <c r="A20" s="24" t="s">
        <v>88</v>
      </c>
      <c r="B20" s="159">
        <v>16</v>
      </c>
      <c r="C20" s="160">
        <v>9</v>
      </c>
      <c r="D20" s="24"/>
      <c r="E20" s="24" t="s">
        <v>109</v>
      </c>
      <c r="F20" s="159" t="s">
        <v>112</v>
      </c>
      <c r="G20" s="160">
        <v>9.5</v>
      </c>
    </row>
    <row r="21" spans="1:7" ht="16.5" customHeight="1" x14ac:dyDescent="0.25">
      <c r="A21" s="24" t="s">
        <v>88</v>
      </c>
      <c r="B21" s="159">
        <v>20</v>
      </c>
      <c r="C21" s="160">
        <v>11</v>
      </c>
      <c r="D21" s="24"/>
      <c r="E21" s="24" t="s">
        <v>120</v>
      </c>
      <c r="F21" s="159">
        <v>3</v>
      </c>
      <c r="G21" s="40">
        <v>5</v>
      </c>
    </row>
    <row r="22" spans="1:7" ht="16.5" customHeight="1" x14ac:dyDescent="0.25">
      <c r="A22" s="24" t="s">
        <v>15</v>
      </c>
      <c r="B22" s="159">
        <v>16</v>
      </c>
      <c r="C22" s="160">
        <v>8</v>
      </c>
      <c r="D22" s="24"/>
      <c r="E22" s="24"/>
      <c r="F22" s="159"/>
      <c r="G22" s="40"/>
    </row>
    <row r="23" spans="1:7" ht="16.5" customHeight="1" x14ac:dyDescent="0.25">
      <c r="A23" s="24" t="s">
        <v>16</v>
      </c>
      <c r="B23" s="159">
        <v>16</v>
      </c>
      <c r="C23" s="160">
        <v>8</v>
      </c>
      <c r="D23" s="24"/>
      <c r="E23" s="24" t="s">
        <v>118</v>
      </c>
      <c r="F23" s="159">
        <v>8</v>
      </c>
      <c r="G23" s="40">
        <v>4.5</v>
      </c>
    </row>
    <row r="24" spans="1:7" ht="16.5" customHeight="1" x14ac:dyDescent="0.25">
      <c r="A24" s="24"/>
      <c r="B24" s="159"/>
      <c r="C24" s="160"/>
      <c r="D24" s="24"/>
      <c r="E24" s="24" t="s">
        <v>119</v>
      </c>
      <c r="F24" s="159">
        <v>8</v>
      </c>
      <c r="G24" s="40">
        <v>4.5</v>
      </c>
    </row>
    <row r="25" spans="1:7" ht="16.5" customHeight="1" x14ac:dyDescent="0.25">
      <c r="A25" s="24" t="s">
        <v>90</v>
      </c>
      <c r="B25" s="159">
        <v>4</v>
      </c>
      <c r="C25" s="160">
        <v>6</v>
      </c>
      <c r="D25" s="24"/>
      <c r="E25" s="24" t="s">
        <v>125</v>
      </c>
      <c r="F25" s="159" t="s">
        <v>133</v>
      </c>
      <c r="G25" s="40">
        <v>8</v>
      </c>
    </row>
    <row r="26" spans="1:7" ht="16.5" customHeight="1" x14ac:dyDescent="0.25">
      <c r="A26" s="24" t="s">
        <v>91</v>
      </c>
      <c r="B26" s="159">
        <v>4</v>
      </c>
      <c r="C26" s="160">
        <v>8.5</v>
      </c>
      <c r="D26" s="24"/>
      <c r="E26" s="24" t="s">
        <v>136</v>
      </c>
      <c r="F26" s="159" t="s">
        <v>133</v>
      </c>
      <c r="G26" s="40">
        <v>6.5</v>
      </c>
    </row>
    <row r="27" spans="1:7" ht="16.5" customHeight="1" x14ac:dyDescent="0.25">
      <c r="A27" s="24" t="s">
        <v>92</v>
      </c>
      <c r="B27" s="159">
        <v>4</v>
      </c>
      <c r="C27" s="160">
        <v>7.5</v>
      </c>
      <c r="D27" s="24"/>
      <c r="E27" s="24" t="s">
        <v>126</v>
      </c>
      <c r="F27" s="159">
        <v>85</v>
      </c>
      <c r="G27" s="40">
        <v>4.5</v>
      </c>
    </row>
    <row r="28" spans="1:7" ht="16.5" customHeight="1" x14ac:dyDescent="0.25">
      <c r="A28" s="24" t="s">
        <v>880</v>
      </c>
      <c r="B28" s="159">
        <v>4</v>
      </c>
      <c r="C28" s="160">
        <v>7</v>
      </c>
      <c r="D28" s="24"/>
      <c r="E28" s="24" t="s">
        <v>126</v>
      </c>
      <c r="F28" s="159">
        <v>130</v>
      </c>
      <c r="G28" s="40">
        <v>6.5</v>
      </c>
    </row>
    <row r="29" spans="1:7" ht="16.5" customHeight="1" x14ac:dyDescent="0.25">
      <c r="A29" s="24" t="s">
        <v>881</v>
      </c>
      <c r="B29" s="159">
        <v>5.3</v>
      </c>
      <c r="C29" s="160">
        <v>9</v>
      </c>
      <c r="D29" s="24"/>
      <c r="E29" s="24" t="s">
        <v>134</v>
      </c>
      <c r="F29" s="159">
        <v>5</v>
      </c>
      <c r="G29" s="40">
        <v>4</v>
      </c>
    </row>
    <row r="30" spans="1:7" ht="16.5" customHeight="1" x14ac:dyDescent="0.25">
      <c r="A30" s="24" t="s">
        <v>95</v>
      </c>
      <c r="B30" s="159">
        <v>2.7</v>
      </c>
      <c r="C30" s="160">
        <v>4.5</v>
      </c>
      <c r="D30" s="24"/>
      <c r="E30" s="24" t="s">
        <v>17</v>
      </c>
      <c r="F30" s="159" t="s">
        <v>882</v>
      </c>
      <c r="G30" s="160">
        <v>4.5</v>
      </c>
    </row>
    <row r="31" spans="1:7" ht="16.5" customHeight="1" x14ac:dyDescent="0.25">
      <c r="A31" s="24"/>
      <c r="B31" s="159"/>
      <c r="C31" s="24"/>
      <c r="D31" s="24"/>
      <c r="E31" s="24" t="s">
        <v>19</v>
      </c>
      <c r="F31" s="159">
        <v>2</v>
      </c>
      <c r="G31" s="160">
        <v>3.5</v>
      </c>
    </row>
    <row r="32" spans="1:7" ht="16.5" customHeight="1" x14ac:dyDescent="0.25">
      <c r="A32" s="24" t="s">
        <v>96</v>
      </c>
      <c r="B32" s="159">
        <v>6</v>
      </c>
      <c r="C32" s="160">
        <v>5</v>
      </c>
      <c r="D32" s="24"/>
      <c r="E32" s="24"/>
      <c r="F32" s="159"/>
      <c r="G32" s="160"/>
    </row>
    <row r="33" spans="1:8" ht="16.5" customHeight="1" x14ac:dyDescent="0.25">
      <c r="A33" t="s">
        <v>99</v>
      </c>
      <c r="B33" s="17">
        <v>5.3</v>
      </c>
      <c r="C33" s="18">
        <v>10.5</v>
      </c>
    </row>
    <row r="34" spans="1:8" ht="16.5" customHeight="1" x14ac:dyDescent="0.25">
      <c r="A34" t="s">
        <v>100</v>
      </c>
      <c r="B34" s="17">
        <v>4</v>
      </c>
      <c r="C34" s="18">
        <v>10.5</v>
      </c>
    </row>
    <row r="35" spans="1:8" ht="16.5" customHeight="1" x14ac:dyDescent="0.25">
      <c r="A35" t="s">
        <v>101</v>
      </c>
      <c r="B35" s="17">
        <v>5</v>
      </c>
      <c r="C35" s="18">
        <v>9.5</v>
      </c>
      <c r="E35" s="24" t="s">
        <v>137</v>
      </c>
      <c r="F35" s="24"/>
      <c r="G35" s="40"/>
      <c r="H35" s="24"/>
    </row>
    <row r="36" spans="1:8" ht="16.5" customHeight="1" x14ac:dyDescent="0.25">
      <c r="A36" t="s">
        <v>102</v>
      </c>
      <c r="B36" s="17" t="s">
        <v>111</v>
      </c>
      <c r="C36" s="18">
        <v>9.75</v>
      </c>
    </row>
    <row r="37" spans="1:8" ht="16.5" customHeight="1" x14ac:dyDescent="0.25">
      <c r="A37" t="s">
        <v>104</v>
      </c>
      <c r="B37" s="17">
        <v>10</v>
      </c>
      <c r="C37" s="18">
        <v>10.5</v>
      </c>
    </row>
    <row r="38" spans="1:8" ht="16.5" customHeight="1" x14ac:dyDescent="0.25">
      <c r="A38" t="s">
        <v>105</v>
      </c>
      <c r="B38" s="17">
        <v>4</v>
      </c>
      <c r="C38" s="18">
        <v>8.5</v>
      </c>
    </row>
    <row r="39" spans="1:8" ht="16.5" customHeight="1" x14ac:dyDescent="0.25">
      <c r="A39" t="s">
        <v>122</v>
      </c>
      <c r="B39" s="17">
        <v>12</v>
      </c>
      <c r="C39" s="39">
        <v>9</v>
      </c>
    </row>
    <row r="40" spans="1:8" ht="16.5" customHeight="1" x14ac:dyDescent="0.25">
      <c r="A40" t="s">
        <v>883</v>
      </c>
      <c r="B40" s="17" t="s">
        <v>132</v>
      </c>
      <c r="C40" s="39">
        <v>11</v>
      </c>
    </row>
  </sheetData>
  <printOptions horizontalCentered="1" gridLines="1"/>
  <pageMargins left="0.7" right="0.7" top="0.75" bottom="0.75" header="0.3" footer="0.3"/>
  <pageSetup scale="80" orientation="portrait" horizontalDpi="4294967293" verticalDpi="4294967293" r:id="rId1"/>
  <headerFooter>
    <oddHeader>&amp;LTACOMA COMBINED VENUES
 &amp;C&amp;A&amp;RCITY OF TACOMA WASHINGTON</oddHeader>
    <oddFooter>&amp;L&amp;D&amp;C&amp;P&amp;RTHE BIGELOW COMPANIES,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workbookViewId="0">
      <selection sqref="A1:K78"/>
    </sheetView>
  </sheetViews>
  <sheetFormatPr defaultRowHeight="31.5" customHeight="1" x14ac:dyDescent="0.25"/>
  <cols>
    <col min="1" max="1" width="6" customWidth="1"/>
    <col min="2" max="2" width="5.7109375" customWidth="1"/>
    <col min="3" max="3" width="6.140625" customWidth="1"/>
    <col min="4" max="4" width="57.5703125" customWidth="1"/>
    <col min="5" max="5" width="10.5703125" bestFit="1" customWidth="1"/>
    <col min="6" max="6" width="21.140625" bestFit="1" customWidth="1"/>
    <col min="7" max="7" width="7.28515625" customWidth="1"/>
    <col min="8" max="8" width="22.140625" customWidth="1"/>
    <col min="9" max="9" width="15.7109375" bestFit="1" customWidth="1"/>
    <col min="10" max="10" width="15.140625" customWidth="1"/>
    <col min="11" max="11" width="23.42578125" bestFit="1" customWidth="1"/>
    <col min="14" max="14" width="11.5703125" customWidth="1"/>
  </cols>
  <sheetData>
    <row r="1" spans="1:15" ht="26.25" customHeight="1" x14ac:dyDescent="0.25">
      <c r="A1" s="76" t="s">
        <v>239</v>
      </c>
      <c r="B1" s="76" t="s">
        <v>239</v>
      </c>
      <c r="C1" s="76" t="s">
        <v>239</v>
      </c>
      <c r="D1" s="76" t="s">
        <v>240</v>
      </c>
      <c r="E1" s="76" t="s">
        <v>241</v>
      </c>
      <c r="F1" s="76" t="s">
        <v>242</v>
      </c>
      <c r="G1" s="76" t="s">
        <v>243</v>
      </c>
      <c r="H1" s="76" t="s">
        <v>244</v>
      </c>
      <c r="I1" s="76" t="s">
        <v>245</v>
      </c>
      <c r="J1" s="77" t="s">
        <v>246</v>
      </c>
      <c r="K1" s="76" t="s">
        <v>247</v>
      </c>
      <c r="L1" s="78"/>
      <c r="M1" s="78"/>
      <c r="N1" s="78"/>
      <c r="O1" s="78"/>
    </row>
    <row r="2" spans="1:15" ht="21.75" customHeight="1" x14ac:dyDescent="0.25">
      <c r="A2" s="172"/>
      <c r="B2" s="172"/>
      <c r="C2" s="172"/>
      <c r="D2" s="172"/>
      <c r="E2" s="172"/>
      <c r="F2" s="172"/>
      <c r="G2" s="172"/>
      <c r="H2" s="172"/>
      <c r="I2" s="79"/>
      <c r="J2" s="80"/>
      <c r="K2" s="80"/>
      <c r="L2" s="78"/>
      <c r="M2" s="78"/>
      <c r="N2" s="78"/>
      <c r="O2" s="78"/>
    </row>
    <row r="3" spans="1:15" s="24" customFormat="1" ht="21.75" customHeight="1" x14ac:dyDescent="0.25">
      <c r="A3" s="81" t="s">
        <v>239</v>
      </c>
      <c r="B3" s="173" t="s">
        <v>248</v>
      </c>
      <c r="C3" s="173"/>
      <c r="D3" s="173"/>
      <c r="E3" s="173"/>
      <c r="F3" s="173"/>
      <c r="G3" s="173"/>
      <c r="H3" s="173"/>
      <c r="I3" s="82">
        <v>100450</v>
      </c>
      <c r="J3" s="83">
        <v>0</v>
      </c>
      <c r="K3" s="83">
        <v>950</v>
      </c>
      <c r="L3" s="78"/>
      <c r="M3" s="78"/>
      <c r="N3" s="78"/>
      <c r="O3" s="78"/>
    </row>
    <row r="4" spans="1:15" s="24" customFormat="1" ht="21.75" customHeight="1" x14ac:dyDescent="0.25">
      <c r="A4" s="171" t="s">
        <v>239</v>
      </c>
      <c r="B4" s="171"/>
      <c r="C4" s="84" t="s">
        <v>239</v>
      </c>
      <c r="D4" s="84" t="s">
        <v>249</v>
      </c>
      <c r="E4" s="85">
        <v>43114</v>
      </c>
      <c r="F4" s="86" t="s">
        <v>250</v>
      </c>
      <c r="G4" s="84" t="s">
        <v>251</v>
      </c>
      <c r="H4" s="87" t="s">
        <v>252</v>
      </c>
      <c r="I4" s="88">
        <v>65000</v>
      </c>
      <c r="J4" s="89">
        <v>0</v>
      </c>
      <c r="K4" s="90">
        <v>500</v>
      </c>
      <c r="L4" s="78"/>
      <c r="M4" s="78"/>
      <c r="N4" s="78"/>
      <c r="O4" s="78"/>
    </row>
    <row r="5" spans="1:15" ht="21.75" customHeight="1" x14ac:dyDescent="0.25">
      <c r="A5" s="171" t="s">
        <v>239</v>
      </c>
      <c r="B5" s="171"/>
      <c r="C5" s="84" t="s">
        <v>239</v>
      </c>
      <c r="D5" s="84" t="s">
        <v>253</v>
      </c>
      <c r="E5" s="85">
        <v>43120</v>
      </c>
      <c r="F5" s="86" t="s">
        <v>250</v>
      </c>
      <c r="G5" s="84" t="s">
        <v>254</v>
      </c>
      <c r="H5" s="87" t="s">
        <v>255</v>
      </c>
      <c r="I5" s="88">
        <v>450</v>
      </c>
      <c r="J5" s="89">
        <v>0</v>
      </c>
      <c r="K5" s="90">
        <v>150</v>
      </c>
      <c r="L5" s="78"/>
      <c r="M5" s="78"/>
      <c r="N5" s="78"/>
      <c r="O5" s="78"/>
    </row>
    <row r="6" spans="1:15" ht="21.75" customHeight="1" x14ac:dyDescent="0.25">
      <c r="A6" s="171" t="s">
        <v>239</v>
      </c>
      <c r="B6" s="171"/>
      <c r="C6" s="84" t="s">
        <v>239</v>
      </c>
      <c r="D6" s="84" t="s">
        <v>256</v>
      </c>
      <c r="E6" s="85">
        <v>43127</v>
      </c>
      <c r="F6" s="91" t="s">
        <v>257</v>
      </c>
      <c r="G6" s="84" t="s">
        <v>258</v>
      </c>
      <c r="H6" s="87" t="s">
        <v>259</v>
      </c>
      <c r="I6" s="88">
        <v>35000</v>
      </c>
      <c r="J6" s="89">
        <v>0</v>
      </c>
      <c r="K6" s="90">
        <v>300</v>
      </c>
      <c r="L6" s="78"/>
      <c r="M6" s="78"/>
      <c r="N6" s="78"/>
      <c r="O6" s="78"/>
    </row>
    <row r="7" spans="1:15" ht="21.75" customHeight="1" x14ac:dyDescent="0.25">
      <c r="A7" s="92"/>
      <c r="B7" s="92"/>
      <c r="C7" s="93"/>
      <c r="D7" s="93" t="s">
        <v>260</v>
      </c>
      <c r="E7" s="94"/>
      <c r="F7" s="95"/>
      <c r="G7" s="93"/>
      <c r="H7" s="95"/>
      <c r="I7" s="96"/>
      <c r="J7" s="97">
        <v>0</v>
      </c>
      <c r="K7" s="98"/>
      <c r="L7" s="78"/>
      <c r="M7" s="78"/>
      <c r="N7" s="78"/>
      <c r="O7" s="78"/>
    </row>
    <row r="8" spans="1:15" ht="21.75" customHeight="1" x14ac:dyDescent="0.25">
      <c r="A8" s="92"/>
      <c r="B8" s="92"/>
      <c r="C8" s="93"/>
      <c r="D8" s="93" t="s">
        <v>261</v>
      </c>
      <c r="E8" s="94"/>
      <c r="F8" s="95"/>
      <c r="G8" s="93"/>
      <c r="H8" s="95"/>
      <c r="I8" s="96"/>
      <c r="J8" s="97">
        <v>0</v>
      </c>
      <c r="K8" s="98"/>
      <c r="L8" s="78"/>
      <c r="M8" s="78"/>
      <c r="N8" s="78"/>
      <c r="O8" s="78"/>
    </row>
    <row r="9" spans="1:15" ht="21.75" customHeight="1" x14ac:dyDescent="0.25">
      <c r="A9" s="81" t="s">
        <v>239</v>
      </c>
      <c r="B9" s="173" t="s">
        <v>262</v>
      </c>
      <c r="C9" s="173"/>
      <c r="D9" s="173"/>
      <c r="E9" s="173"/>
      <c r="F9" s="173"/>
      <c r="G9" s="173"/>
      <c r="H9" s="173"/>
      <c r="I9" s="82">
        <v>205000</v>
      </c>
      <c r="J9" s="83">
        <v>0</v>
      </c>
      <c r="K9" s="83">
        <v>4550</v>
      </c>
      <c r="L9" s="78"/>
      <c r="M9" s="78"/>
      <c r="N9" s="78"/>
      <c r="O9" s="78"/>
    </row>
    <row r="10" spans="1:15" ht="21.75" customHeight="1" x14ac:dyDescent="0.25">
      <c r="A10" s="171" t="s">
        <v>239</v>
      </c>
      <c r="B10" s="171"/>
      <c r="C10" s="84" t="s">
        <v>239</v>
      </c>
      <c r="D10" s="84" t="s">
        <v>263</v>
      </c>
      <c r="E10" s="85">
        <v>43139</v>
      </c>
      <c r="F10" s="91" t="s">
        <v>257</v>
      </c>
      <c r="G10" s="84" t="s">
        <v>251</v>
      </c>
      <c r="H10" s="87" t="s">
        <v>264</v>
      </c>
      <c r="I10" s="88">
        <v>45000</v>
      </c>
      <c r="J10" s="97">
        <v>0</v>
      </c>
      <c r="K10" s="90">
        <v>900</v>
      </c>
      <c r="L10" s="78"/>
      <c r="M10" s="78"/>
      <c r="N10" s="78"/>
      <c r="O10" s="78"/>
    </row>
    <row r="11" spans="1:15" ht="21.75" customHeight="1" x14ac:dyDescent="0.25">
      <c r="A11" s="171" t="s">
        <v>239</v>
      </c>
      <c r="B11" s="171"/>
      <c r="C11" s="84" t="s">
        <v>239</v>
      </c>
      <c r="D11" s="84" t="s">
        <v>265</v>
      </c>
      <c r="E11" s="85">
        <v>43142</v>
      </c>
      <c r="F11" s="86" t="s">
        <v>250</v>
      </c>
      <c r="G11" s="84" t="s">
        <v>266</v>
      </c>
      <c r="H11" s="87" t="s">
        <v>267</v>
      </c>
      <c r="I11" s="88" t="s">
        <v>239</v>
      </c>
      <c r="J11" s="89">
        <v>0</v>
      </c>
      <c r="K11" s="90">
        <v>1600</v>
      </c>
      <c r="L11" s="78"/>
      <c r="M11" s="78"/>
      <c r="N11" s="78"/>
      <c r="O11" s="78"/>
    </row>
    <row r="12" spans="1:15" ht="21.75" customHeight="1" x14ac:dyDescent="0.25">
      <c r="A12" s="171" t="s">
        <v>239</v>
      </c>
      <c r="B12" s="171"/>
      <c r="C12" s="84" t="s">
        <v>239</v>
      </c>
      <c r="D12" s="84" t="s">
        <v>268</v>
      </c>
      <c r="E12" s="85">
        <v>43154</v>
      </c>
      <c r="F12" s="86" t="s">
        <v>250</v>
      </c>
      <c r="G12" s="84" t="s">
        <v>266</v>
      </c>
      <c r="H12" s="87" t="s">
        <v>269</v>
      </c>
      <c r="I12" s="88">
        <v>160000</v>
      </c>
      <c r="J12" s="89">
        <v>0</v>
      </c>
      <c r="K12" s="90">
        <v>1500</v>
      </c>
      <c r="L12" s="78"/>
      <c r="M12" s="78"/>
      <c r="N12" s="78"/>
      <c r="O12" s="78"/>
    </row>
    <row r="13" spans="1:15" ht="21.75" customHeight="1" x14ac:dyDescent="0.25">
      <c r="A13" s="171" t="s">
        <v>239</v>
      </c>
      <c r="B13" s="171"/>
      <c r="C13" s="84" t="s">
        <v>239</v>
      </c>
      <c r="D13" s="84" t="s">
        <v>270</v>
      </c>
      <c r="E13" s="85">
        <v>43159</v>
      </c>
      <c r="F13" s="86" t="s">
        <v>250</v>
      </c>
      <c r="G13" s="84" t="s">
        <v>258</v>
      </c>
      <c r="H13" s="87" t="s">
        <v>271</v>
      </c>
      <c r="I13" s="88" t="s">
        <v>239</v>
      </c>
      <c r="J13" s="97">
        <v>0</v>
      </c>
      <c r="K13" s="90">
        <v>550</v>
      </c>
      <c r="L13" s="78"/>
      <c r="M13" s="78"/>
      <c r="N13" s="78"/>
      <c r="O13" s="78"/>
    </row>
    <row r="14" spans="1:15" ht="21.75" customHeight="1" x14ac:dyDescent="0.25">
      <c r="A14" s="92"/>
      <c r="B14" s="92"/>
      <c r="C14" s="93"/>
      <c r="D14" s="93" t="s">
        <v>260</v>
      </c>
      <c r="E14" s="94"/>
      <c r="F14" s="95"/>
      <c r="G14" s="93"/>
      <c r="H14" s="95"/>
      <c r="I14" s="96"/>
      <c r="J14" s="97">
        <v>0</v>
      </c>
      <c r="K14" s="98"/>
      <c r="L14" s="78"/>
      <c r="M14" s="78"/>
      <c r="N14" s="78"/>
      <c r="O14" s="78"/>
    </row>
    <row r="15" spans="1:15" ht="21.75" customHeight="1" x14ac:dyDescent="0.25">
      <c r="A15" s="92"/>
      <c r="B15" s="92"/>
      <c r="C15" s="93"/>
      <c r="D15" s="93" t="s">
        <v>261</v>
      </c>
      <c r="E15" s="94"/>
      <c r="F15" s="95"/>
      <c r="G15" s="93"/>
      <c r="H15" s="95"/>
      <c r="I15" s="96"/>
      <c r="J15" s="97">
        <v>0</v>
      </c>
      <c r="K15" s="98"/>
      <c r="L15" s="78"/>
      <c r="M15" s="78"/>
      <c r="N15" s="78"/>
      <c r="O15" s="78"/>
    </row>
    <row r="16" spans="1:15" ht="21.75" customHeight="1" x14ac:dyDescent="0.25">
      <c r="A16" s="81" t="s">
        <v>239</v>
      </c>
      <c r="B16" s="173" t="s">
        <v>272</v>
      </c>
      <c r="C16" s="173"/>
      <c r="D16" s="173"/>
      <c r="E16" s="173"/>
      <c r="F16" s="173"/>
      <c r="G16" s="173"/>
      <c r="H16" s="173"/>
      <c r="I16" s="82">
        <v>199580</v>
      </c>
      <c r="J16" s="83">
        <v>0</v>
      </c>
      <c r="K16" s="83">
        <v>6800</v>
      </c>
      <c r="L16" s="78"/>
      <c r="M16" s="78"/>
      <c r="N16" s="78"/>
      <c r="O16" s="78"/>
    </row>
    <row r="17" spans="1:15" ht="21.75" customHeight="1" x14ac:dyDescent="0.25">
      <c r="A17" s="171" t="s">
        <v>239</v>
      </c>
      <c r="B17" s="171"/>
      <c r="C17" s="84" t="s">
        <v>239</v>
      </c>
      <c r="D17" s="84" t="s">
        <v>273</v>
      </c>
      <c r="E17" s="85">
        <v>43166</v>
      </c>
      <c r="F17" s="86" t="s">
        <v>250</v>
      </c>
      <c r="G17" s="84" t="s">
        <v>274</v>
      </c>
      <c r="H17" s="87" t="s">
        <v>269</v>
      </c>
      <c r="I17" s="88">
        <v>13000</v>
      </c>
      <c r="J17" s="89">
        <v>0</v>
      </c>
      <c r="K17" s="90">
        <v>350</v>
      </c>
      <c r="L17" s="78"/>
      <c r="M17" s="78"/>
      <c r="N17" s="78"/>
      <c r="O17" s="78"/>
    </row>
    <row r="18" spans="1:15" ht="21.75" customHeight="1" x14ac:dyDescent="0.25">
      <c r="A18" s="171" t="s">
        <v>239</v>
      </c>
      <c r="B18" s="171"/>
      <c r="C18" s="84" t="s">
        <v>239</v>
      </c>
      <c r="D18" s="84" t="s">
        <v>275</v>
      </c>
      <c r="E18" s="85">
        <v>43167</v>
      </c>
      <c r="F18" s="91" t="s">
        <v>257</v>
      </c>
      <c r="G18" s="84" t="s">
        <v>254</v>
      </c>
      <c r="H18" s="87" t="s">
        <v>269</v>
      </c>
      <c r="I18" s="88">
        <v>12000</v>
      </c>
      <c r="J18" s="97">
        <v>0</v>
      </c>
      <c r="K18" s="90">
        <v>500</v>
      </c>
      <c r="L18" s="78"/>
      <c r="M18" s="78"/>
      <c r="N18" s="78"/>
      <c r="O18" s="78"/>
    </row>
    <row r="19" spans="1:15" ht="21.75" customHeight="1" x14ac:dyDescent="0.25">
      <c r="A19" s="171" t="s">
        <v>239</v>
      </c>
      <c r="B19" s="171"/>
      <c r="C19" s="84" t="s">
        <v>239</v>
      </c>
      <c r="D19" s="84" t="s">
        <v>276</v>
      </c>
      <c r="E19" s="85">
        <v>43171</v>
      </c>
      <c r="F19" s="86" t="s">
        <v>250</v>
      </c>
      <c r="G19" s="84" t="s">
        <v>251</v>
      </c>
      <c r="H19" s="87" t="s">
        <v>255</v>
      </c>
      <c r="I19" s="88" t="s">
        <v>239</v>
      </c>
      <c r="J19" s="97">
        <v>0</v>
      </c>
      <c r="K19" s="90">
        <v>3500</v>
      </c>
      <c r="L19" s="78"/>
      <c r="M19" s="78"/>
      <c r="N19" s="78"/>
      <c r="O19" s="78"/>
    </row>
    <row r="20" spans="1:15" ht="21.75" customHeight="1" x14ac:dyDescent="0.25">
      <c r="A20" s="171" t="s">
        <v>239</v>
      </c>
      <c r="B20" s="171"/>
      <c r="C20" s="84" t="s">
        <v>239</v>
      </c>
      <c r="D20" s="84" t="s">
        <v>277</v>
      </c>
      <c r="E20" s="85">
        <v>43174</v>
      </c>
      <c r="F20" s="86" t="s">
        <v>250</v>
      </c>
      <c r="G20" s="84" t="s">
        <v>258</v>
      </c>
      <c r="H20" s="87" t="s">
        <v>269</v>
      </c>
      <c r="I20" s="88">
        <v>75000</v>
      </c>
      <c r="J20" s="89">
        <v>0</v>
      </c>
      <c r="K20" s="90">
        <v>400</v>
      </c>
      <c r="L20" s="78"/>
      <c r="M20" s="78"/>
      <c r="N20" s="78"/>
      <c r="O20" s="78"/>
    </row>
    <row r="21" spans="1:15" ht="21.75" customHeight="1" x14ac:dyDescent="0.25">
      <c r="A21" s="171" t="s">
        <v>239</v>
      </c>
      <c r="B21" s="171"/>
      <c r="C21" s="84" t="s">
        <v>239</v>
      </c>
      <c r="D21" s="84" t="s">
        <v>278</v>
      </c>
      <c r="E21" s="85">
        <v>43177</v>
      </c>
      <c r="F21" s="86" t="s">
        <v>250</v>
      </c>
      <c r="G21" s="84" t="s">
        <v>266</v>
      </c>
      <c r="H21" s="87" t="s">
        <v>267</v>
      </c>
      <c r="I21" s="88" t="s">
        <v>239</v>
      </c>
      <c r="J21" s="97">
        <v>0</v>
      </c>
      <c r="K21" s="90">
        <v>1000</v>
      </c>
      <c r="L21" s="78"/>
      <c r="M21" s="78"/>
      <c r="N21" s="78"/>
      <c r="O21" s="78"/>
    </row>
    <row r="22" spans="1:15" ht="21.75" customHeight="1" x14ac:dyDescent="0.25">
      <c r="A22" s="171" t="s">
        <v>239</v>
      </c>
      <c r="B22" s="171"/>
      <c r="C22" s="84" t="s">
        <v>239</v>
      </c>
      <c r="D22" s="84" t="s">
        <v>279</v>
      </c>
      <c r="E22" s="85">
        <v>43183</v>
      </c>
      <c r="F22" s="86" t="s">
        <v>250</v>
      </c>
      <c r="G22" s="84" t="s">
        <v>266</v>
      </c>
      <c r="H22" s="87" t="s">
        <v>269</v>
      </c>
      <c r="I22" s="88">
        <v>46580</v>
      </c>
      <c r="J22" s="89">
        <v>0</v>
      </c>
      <c r="K22" s="90">
        <v>550</v>
      </c>
      <c r="L22" s="78"/>
      <c r="M22" s="78"/>
      <c r="N22" s="78"/>
      <c r="O22" s="78"/>
    </row>
    <row r="23" spans="1:15" ht="21.75" customHeight="1" x14ac:dyDescent="0.25">
      <c r="A23" s="171" t="s">
        <v>239</v>
      </c>
      <c r="B23" s="171"/>
      <c r="C23" s="84" t="s">
        <v>239</v>
      </c>
      <c r="D23" s="84" t="s">
        <v>280</v>
      </c>
      <c r="E23" s="85">
        <v>43189</v>
      </c>
      <c r="F23" s="86" t="s">
        <v>250</v>
      </c>
      <c r="G23" s="84" t="s">
        <v>258</v>
      </c>
      <c r="H23" s="87" t="s">
        <v>269</v>
      </c>
      <c r="I23" s="88">
        <v>53000</v>
      </c>
      <c r="J23" s="89">
        <v>0</v>
      </c>
      <c r="K23" s="90">
        <v>500</v>
      </c>
      <c r="L23" s="78"/>
      <c r="M23" s="78"/>
      <c r="N23" s="78"/>
      <c r="O23" s="78"/>
    </row>
    <row r="24" spans="1:15" ht="21.75" customHeight="1" x14ac:dyDescent="0.25">
      <c r="A24" s="92"/>
      <c r="B24" s="92"/>
      <c r="C24" s="93"/>
      <c r="D24" s="93" t="s">
        <v>260</v>
      </c>
      <c r="E24" s="94"/>
      <c r="F24" s="95"/>
      <c r="G24" s="93"/>
      <c r="H24" s="95"/>
      <c r="I24" s="96"/>
      <c r="J24" s="97">
        <v>0</v>
      </c>
      <c r="K24" s="98"/>
      <c r="L24" s="78"/>
      <c r="M24" s="78"/>
      <c r="N24" s="78"/>
      <c r="O24" s="78"/>
    </row>
    <row r="25" spans="1:15" ht="21.75" customHeight="1" x14ac:dyDescent="0.25">
      <c r="A25" s="92"/>
      <c r="B25" s="92"/>
      <c r="C25" s="93"/>
      <c r="D25" s="93" t="s">
        <v>261</v>
      </c>
      <c r="E25" s="94"/>
      <c r="F25" s="95"/>
      <c r="G25" s="93"/>
      <c r="H25" s="95"/>
      <c r="I25" s="96"/>
      <c r="J25" s="97">
        <v>0</v>
      </c>
      <c r="K25" s="98"/>
      <c r="L25" s="78"/>
      <c r="M25" s="78"/>
      <c r="N25" s="78"/>
      <c r="O25" s="78"/>
    </row>
    <row r="26" spans="1:15" ht="21.75" customHeight="1" x14ac:dyDescent="0.25">
      <c r="A26" s="81" t="s">
        <v>239</v>
      </c>
      <c r="B26" s="173" t="s">
        <v>281</v>
      </c>
      <c r="C26" s="173"/>
      <c r="D26" s="173"/>
      <c r="E26" s="173"/>
      <c r="F26" s="173"/>
      <c r="G26" s="173"/>
      <c r="H26" s="173"/>
      <c r="I26" s="82">
        <v>231455</v>
      </c>
      <c r="J26" s="83">
        <v>0</v>
      </c>
      <c r="K26" s="83">
        <v>2100</v>
      </c>
      <c r="L26" s="78"/>
      <c r="M26" s="78"/>
      <c r="N26" s="78"/>
      <c r="O26" s="78"/>
    </row>
    <row r="27" spans="1:15" ht="21.75" customHeight="1" x14ac:dyDescent="0.25">
      <c r="A27" s="171" t="s">
        <v>239</v>
      </c>
      <c r="B27" s="171"/>
      <c r="C27" s="84" t="s">
        <v>239</v>
      </c>
      <c r="D27" s="84" t="s">
        <v>282</v>
      </c>
      <c r="E27" s="85">
        <v>43197</v>
      </c>
      <c r="F27" s="86" t="s">
        <v>250</v>
      </c>
      <c r="G27" s="84" t="s">
        <v>266</v>
      </c>
      <c r="H27" s="87" t="s">
        <v>269</v>
      </c>
      <c r="I27" s="88">
        <v>100000</v>
      </c>
      <c r="J27" s="89">
        <v>0</v>
      </c>
      <c r="K27" s="90">
        <v>600</v>
      </c>
      <c r="L27" s="78"/>
      <c r="M27" s="78"/>
      <c r="N27" s="78"/>
      <c r="O27" s="78"/>
    </row>
    <row r="28" spans="1:15" ht="21.75" customHeight="1" x14ac:dyDescent="0.25">
      <c r="A28" s="171" t="s">
        <v>239</v>
      </c>
      <c r="B28" s="171"/>
      <c r="C28" s="84" t="s">
        <v>239</v>
      </c>
      <c r="D28" s="84" t="s">
        <v>283</v>
      </c>
      <c r="E28" s="85">
        <v>43202</v>
      </c>
      <c r="F28" s="86" t="s">
        <v>250</v>
      </c>
      <c r="G28" s="84" t="s">
        <v>274</v>
      </c>
      <c r="H28" s="87" t="s">
        <v>269</v>
      </c>
      <c r="I28" s="88">
        <v>50000</v>
      </c>
      <c r="J28" s="89">
        <v>0</v>
      </c>
      <c r="K28" s="90">
        <v>500</v>
      </c>
      <c r="L28" s="78"/>
      <c r="M28" s="78"/>
      <c r="N28" s="78"/>
      <c r="O28" s="78"/>
    </row>
    <row r="29" spans="1:15" ht="21.75" customHeight="1" x14ac:dyDescent="0.25">
      <c r="A29" s="171" t="s">
        <v>239</v>
      </c>
      <c r="B29" s="171"/>
      <c r="C29" s="84" t="s">
        <v>239</v>
      </c>
      <c r="D29" s="84" t="s">
        <v>284</v>
      </c>
      <c r="E29" s="85">
        <v>43209</v>
      </c>
      <c r="F29" s="86" t="s">
        <v>250</v>
      </c>
      <c r="G29" s="84" t="s">
        <v>266</v>
      </c>
      <c r="H29" s="87" t="s">
        <v>269</v>
      </c>
      <c r="I29" s="88">
        <v>50000</v>
      </c>
      <c r="J29" s="89">
        <v>0</v>
      </c>
      <c r="K29" s="90">
        <v>0</v>
      </c>
      <c r="L29" s="78"/>
      <c r="M29" s="78"/>
      <c r="N29" s="78"/>
      <c r="O29" s="78"/>
    </row>
    <row r="30" spans="1:15" ht="21.75" customHeight="1" x14ac:dyDescent="0.25">
      <c r="A30" s="171" t="s">
        <v>239</v>
      </c>
      <c r="B30" s="171"/>
      <c r="C30" s="84" t="s">
        <v>239</v>
      </c>
      <c r="D30" s="84" t="s">
        <v>285</v>
      </c>
      <c r="E30" s="85">
        <v>43212</v>
      </c>
      <c r="F30" s="86" t="s">
        <v>250</v>
      </c>
      <c r="G30" s="84" t="s">
        <v>266</v>
      </c>
      <c r="H30" s="87" t="s">
        <v>267</v>
      </c>
      <c r="I30" s="88" t="s">
        <v>239</v>
      </c>
      <c r="J30" s="89">
        <v>0</v>
      </c>
      <c r="K30" s="90">
        <v>500</v>
      </c>
      <c r="L30" s="78"/>
      <c r="M30" s="78"/>
      <c r="N30" s="78"/>
      <c r="O30" s="78"/>
    </row>
    <row r="31" spans="1:15" ht="21.75" customHeight="1" x14ac:dyDescent="0.25">
      <c r="A31" s="171" t="s">
        <v>239</v>
      </c>
      <c r="B31" s="171"/>
      <c r="C31" s="84" t="s">
        <v>239</v>
      </c>
      <c r="D31" s="84" t="s">
        <v>286</v>
      </c>
      <c r="E31" s="85">
        <v>43217</v>
      </c>
      <c r="F31" s="86" t="s">
        <v>250</v>
      </c>
      <c r="G31" s="84" t="s">
        <v>274</v>
      </c>
      <c r="H31" s="87" t="s">
        <v>259</v>
      </c>
      <c r="I31" s="88">
        <v>31455</v>
      </c>
      <c r="J31" s="89">
        <v>0</v>
      </c>
      <c r="K31" s="90">
        <v>500</v>
      </c>
      <c r="L31" s="78"/>
      <c r="M31" s="78"/>
      <c r="N31" s="78"/>
      <c r="O31" s="78"/>
    </row>
    <row r="32" spans="1:15" ht="21.75" customHeight="1" x14ac:dyDescent="0.25">
      <c r="A32" s="92"/>
      <c r="B32" s="92"/>
      <c r="C32" s="93"/>
      <c r="D32" s="93" t="s">
        <v>260</v>
      </c>
      <c r="E32" s="94"/>
      <c r="F32" s="95"/>
      <c r="G32" s="93"/>
      <c r="H32" s="95"/>
      <c r="I32" s="96"/>
      <c r="J32" s="97">
        <v>0</v>
      </c>
      <c r="K32" s="98"/>
      <c r="L32" s="78"/>
      <c r="M32" s="78"/>
      <c r="N32" s="78"/>
      <c r="O32" s="78"/>
    </row>
    <row r="33" spans="1:15" ht="21.75" customHeight="1" x14ac:dyDescent="0.25">
      <c r="A33" s="92"/>
      <c r="B33" s="92"/>
      <c r="C33" s="93"/>
      <c r="D33" s="93" t="s">
        <v>261</v>
      </c>
      <c r="E33" s="94"/>
      <c r="F33" s="95"/>
      <c r="G33" s="93"/>
      <c r="H33" s="95"/>
      <c r="I33" s="96"/>
      <c r="J33" s="97">
        <v>0</v>
      </c>
      <c r="K33" s="98"/>
      <c r="L33" s="78"/>
      <c r="M33" s="78"/>
      <c r="N33" s="78"/>
      <c r="O33" s="78"/>
    </row>
    <row r="34" spans="1:15" ht="21.75" customHeight="1" x14ac:dyDescent="0.25">
      <c r="A34" s="81" t="s">
        <v>239</v>
      </c>
      <c r="B34" s="173" t="s">
        <v>287</v>
      </c>
      <c r="C34" s="173"/>
      <c r="D34" s="173"/>
      <c r="E34" s="173"/>
      <c r="F34" s="173"/>
      <c r="G34" s="173"/>
      <c r="H34" s="173"/>
      <c r="I34" s="82">
        <v>162000</v>
      </c>
      <c r="J34" s="83">
        <v>0</v>
      </c>
      <c r="K34" s="83">
        <v>5000</v>
      </c>
      <c r="L34" s="78"/>
      <c r="M34" s="78"/>
      <c r="N34" s="78"/>
      <c r="O34" s="78"/>
    </row>
    <row r="35" spans="1:15" ht="21.75" customHeight="1" x14ac:dyDescent="0.25">
      <c r="A35" s="171" t="s">
        <v>239</v>
      </c>
      <c r="B35" s="171"/>
      <c r="C35" s="84" t="s">
        <v>239</v>
      </c>
      <c r="D35" s="84" t="s">
        <v>288</v>
      </c>
      <c r="E35" s="85">
        <v>43224</v>
      </c>
      <c r="F35" s="86" t="s">
        <v>250</v>
      </c>
      <c r="G35" s="84" t="s">
        <v>266</v>
      </c>
      <c r="H35" s="87" t="s">
        <v>269</v>
      </c>
      <c r="I35" s="88">
        <v>50000</v>
      </c>
      <c r="J35" s="97">
        <v>0</v>
      </c>
      <c r="K35" s="90">
        <v>1000</v>
      </c>
      <c r="L35" s="78"/>
      <c r="M35" s="78"/>
      <c r="N35" s="78"/>
      <c r="O35" s="78"/>
    </row>
    <row r="36" spans="1:15" ht="21.75" customHeight="1" x14ac:dyDescent="0.25">
      <c r="A36" s="171" t="s">
        <v>239</v>
      </c>
      <c r="B36" s="171"/>
      <c r="C36" s="84" t="s">
        <v>239</v>
      </c>
      <c r="D36" s="84" t="s">
        <v>289</v>
      </c>
      <c r="E36" s="85">
        <v>43231</v>
      </c>
      <c r="F36" s="86" t="s">
        <v>250</v>
      </c>
      <c r="G36" s="84" t="s">
        <v>274</v>
      </c>
      <c r="H36" s="87" t="s">
        <v>269</v>
      </c>
      <c r="I36" s="88" t="s">
        <v>290</v>
      </c>
      <c r="J36" s="97">
        <v>0</v>
      </c>
      <c r="K36" s="90">
        <v>500</v>
      </c>
      <c r="L36" s="78"/>
      <c r="M36" s="78"/>
      <c r="N36" s="78"/>
      <c r="O36" s="78"/>
    </row>
    <row r="37" spans="1:15" ht="21.75" customHeight="1" x14ac:dyDescent="0.25">
      <c r="A37" s="171" t="s">
        <v>239</v>
      </c>
      <c r="B37" s="171"/>
      <c r="C37" s="84" t="s">
        <v>239</v>
      </c>
      <c r="D37" s="84" t="s">
        <v>291</v>
      </c>
      <c r="E37" s="85">
        <v>43233</v>
      </c>
      <c r="F37" s="91" t="s">
        <v>257</v>
      </c>
      <c r="G37" s="84" t="s">
        <v>254</v>
      </c>
      <c r="H37" s="87" t="s">
        <v>292</v>
      </c>
      <c r="I37" s="88" t="s">
        <v>239</v>
      </c>
      <c r="J37" s="89">
        <v>0</v>
      </c>
      <c r="K37" s="90">
        <v>600</v>
      </c>
      <c r="L37" s="78"/>
      <c r="M37" s="78"/>
      <c r="N37" s="78"/>
      <c r="O37" s="78"/>
    </row>
    <row r="38" spans="1:15" ht="21.75" customHeight="1" x14ac:dyDescent="0.25">
      <c r="A38" s="171" t="s">
        <v>239</v>
      </c>
      <c r="B38" s="171"/>
      <c r="C38" s="84" t="s">
        <v>239</v>
      </c>
      <c r="D38" s="84" t="s">
        <v>293</v>
      </c>
      <c r="E38" s="85">
        <v>43236</v>
      </c>
      <c r="F38" s="86" t="s">
        <v>250</v>
      </c>
      <c r="G38" s="84" t="s">
        <v>258</v>
      </c>
      <c r="H38" s="87" t="s">
        <v>259</v>
      </c>
      <c r="I38" s="88">
        <v>72000</v>
      </c>
      <c r="J38" s="89">
        <v>0</v>
      </c>
      <c r="K38" s="90">
        <v>500</v>
      </c>
      <c r="L38" s="78"/>
      <c r="M38" s="78"/>
      <c r="N38" s="78"/>
      <c r="O38" s="78"/>
    </row>
    <row r="39" spans="1:15" ht="21.75" customHeight="1" x14ac:dyDescent="0.25">
      <c r="A39" s="171" t="s">
        <v>239</v>
      </c>
      <c r="B39" s="171"/>
      <c r="C39" s="84" t="s">
        <v>239</v>
      </c>
      <c r="D39" s="84" t="s">
        <v>294</v>
      </c>
      <c r="E39" s="85">
        <v>43240</v>
      </c>
      <c r="F39" s="86" t="s">
        <v>250</v>
      </c>
      <c r="G39" s="84" t="s">
        <v>266</v>
      </c>
      <c r="H39" s="87" t="s">
        <v>267</v>
      </c>
      <c r="I39" s="88" t="s">
        <v>239</v>
      </c>
      <c r="J39" s="97">
        <v>0</v>
      </c>
      <c r="K39" s="90">
        <v>2400</v>
      </c>
      <c r="L39" s="78"/>
      <c r="M39" s="78"/>
      <c r="N39" s="78"/>
      <c r="O39" s="78"/>
    </row>
    <row r="40" spans="1:15" ht="21.75" customHeight="1" x14ac:dyDescent="0.25">
      <c r="A40" s="92"/>
      <c r="B40" s="92"/>
      <c r="C40" s="93"/>
      <c r="D40" s="93" t="s">
        <v>260</v>
      </c>
      <c r="E40" s="94"/>
      <c r="F40" s="95"/>
      <c r="G40" s="93"/>
      <c r="H40" s="95"/>
      <c r="I40" s="96"/>
      <c r="J40" s="97">
        <v>0</v>
      </c>
      <c r="K40" s="98"/>
      <c r="L40" s="78"/>
      <c r="M40" s="78"/>
      <c r="N40" s="78"/>
      <c r="O40" s="78"/>
    </row>
    <row r="41" spans="1:15" ht="21.75" customHeight="1" x14ac:dyDescent="0.25">
      <c r="A41" s="92"/>
      <c r="B41" s="92"/>
      <c r="C41" s="93"/>
      <c r="D41" s="93" t="s">
        <v>261</v>
      </c>
      <c r="E41" s="94"/>
      <c r="F41" s="95"/>
      <c r="G41" s="93"/>
      <c r="H41" s="95"/>
      <c r="I41" s="96"/>
      <c r="J41" s="97">
        <v>0</v>
      </c>
      <c r="K41" s="98"/>
      <c r="L41" s="78"/>
      <c r="M41" s="78"/>
      <c r="N41" s="78"/>
      <c r="O41" s="78"/>
    </row>
    <row r="42" spans="1:15" ht="21.75" customHeight="1" x14ac:dyDescent="0.25">
      <c r="A42" s="81" t="s">
        <v>239</v>
      </c>
      <c r="B42" s="173" t="s">
        <v>295</v>
      </c>
      <c r="C42" s="173"/>
      <c r="D42" s="173"/>
      <c r="E42" s="173"/>
      <c r="F42" s="173"/>
      <c r="G42" s="173"/>
      <c r="H42" s="173"/>
      <c r="I42" s="82">
        <v>27176</v>
      </c>
      <c r="J42" s="83">
        <v>0</v>
      </c>
      <c r="K42" s="83">
        <v>550</v>
      </c>
      <c r="L42" s="78"/>
      <c r="M42" s="78"/>
      <c r="N42" s="78"/>
      <c r="O42" s="78"/>
    </row>
    <row r="43" spans="1:15" ht="21.75" customHeight="1" x14ac:dyDescent="0.25">
      <c r="A43" s="171" t="s">
        <v>239</v>
      </c>
      <c r="B43" s="171"/>
      <c r="C43" s="84" t="s">
        <v>239</v>
      </c>
      <c r="D43" s="84" t="s">
        <v>296</v>
      </c>
      <c r="E43" s="85">
        <v>43254</v>
      </c>
      <c r="F43" s="86" t="s">
        <v>250</v>
      </c>
      <c r="G43" s="84" t="s">
        <v>258</v>
      </c>
      <c r="H43" s="87" t="s">
        <v>259</v>
      </c>
      <c r="I43" s="88">
        <v>27176</v>
      </c>
      <c r="J43" s="89">
        <v>0</v>
      </c>
      <c r="K43" s="90">
        <v>550</v>
      </c>
      <c r="L43" s="78"/>
      <c r="M43" s="78"/>
      <c r="N43" s="78"/>
      <c r="O43" s="78"/>
    </row>
    <row r="44" spans="1:15" ht="21.75" customHeight="1" x14ac:dyDescent="0.25">
      <c r="A44" s="92"/>
      <c r="B44" s="92"/>
      <c r="C44" s="93"/>
      <c r="D44" s="93" t="s">
        <v>260</v>
      </c>
      <c r="E44" s="94"/>
      <c r="F44" s="95"/>
      <c r="G44" s="93"/>
      <c r="H44" s="95"/>
      <c r="I44" s="96"/>
      <c r="J44" s="97">
        <v>0</v>
      </c>
      <c r="K44" s="98"/>
      <c r="L44" s="78"/>
      <c r="M44" s="78"/>
      <c r="N44" s="78"/>
      <c r="O44" s="78"/>
    </row>
    <row r="45" spans="1:15" ht="21.75" customHeight="1" x14ac:dyDescent="0.25">
      <c r="A45" s="92"/>
      <c r="B45" s="92"/>
      <c r="C45" s="93"/>
      <c r="D45" s="93" t="s">
        <v>261</v>
      </c>
      <c r="E45" s="94"/>
      <c r="F45" s="95"/>
      <c r="G45" s="93"/>
      <c r="H45" s="95"/>
      <c r="I45" s="96"/>
      <c r="J45" s="97">
        <v>0</v>
      </c>
      <c r="K45" s="98"/>
      <c r="L45" s="78"/>
      <c r="M45" s="78"/>
      <c r="N45" s="78"/>
      <c r="O45" s="78"/>
    </row>
    <row r="46" spans="1:15" ht="21.75" customHeight="1" x14ac:dyDescent="0.25">
      <c r="A46" s="81" t="s">
        <v>239</v>
      </c>
      <c r="B46" s="173" t="s">
        <v>297</v>
      </c>
      <c r="C46" s="173"/>
      <c r="D46" s="173"/>
      <c r="E46" s="173"/>
      <c r="F46" s="173"/>
      <c r="G46" s="173"/>
      <c r="H46" s="173"/>
      <c r="I46" s="82">
        <v>150000</v>
      </c>
      <c r="J46" s="83">
        <v>0</v>
      </c>
      <c r="K46" s="83">
        <v>2200</v>
      </c>
      <c r="L46" s="78"/>
      <c r="M46" s="78"/>
      <c r="N46" s="78"/>
      <c r="O46" s="78"/>
    </row>
    <row r="47" spans="1:15" ht="21.75" customHeight="1" x14ac:dyDescent="0.25">
      <c r="A47" s="171" t="s">
        <v>239</v>
      </c>
      <c r="B47" s="171"/>
      <c r="C47" s="84" t="s">
        <v>239</v>
      </c>
      <c r="D47" s="84" t="s">
        <v>298</v>
      </c>
      <c r="E47" s="85">
        <v>43296</v>
      </c>
      <c r="F47" s="86" t="s">
        <v>250</v>
      </c>
      <c r="G47" s="84" t="s">
        <v>251</v>
      </c>
      <c r="H47" s="87" t="s">
        <v>259</v>
      </c>
      <c r="I47" s="88">
        <v>50000</v>
      </c>
      <c r="J47" s="89">
        <v>0</v>
      </c>
      <c r="K47" s="90">
        <v>600</v>
      </c>
      <c r="L47" s="78"/>
      <c r="M47" s="78"/>
      <c r="N47" s="78"/>
      <c r="O47" s="78"/>
    </row>
    <row r="48" spans="1:15" ht="21.75" customHeight="1" x14ac:dyDescent="0.25">
      <c r="A48" s="171" t="s">
        <v>239</v>
      </c>
      <c r="B48" s="171"/>
      <c r="C48" s="84" t="s">
        <v>239</v>
      </c>
      <c r="D48" s="84" t="s">
        <v>299</v>
      </c>
      <c r="E48" s="85">
        <v>43302</v>
      </c>
      <c r="F48" s="86" t="s">
        <v>250</v>
      </c>
      <c r="G48" s="84" t="s">
        <v>266</v>
      </c>
      <c r="H48" s="87" t="s">
        <v>269</v>
      </c>
      <c r="I48" s="88">
        <v>100000</v>
      </c>
      <c r="J48" s="89">
        <v>0</v>
      </c>
      <c r="K48" s="90">
        <v>800</v>
      </c>
      <c r="L48" s="78"/>
      <c r="M48" s="78"/>
      <c r="N48" s="78"/>
      <c r="O48" s="78"/>
    </row>
    <row r="49" spans="1:15" ht="21.75" customHeight="1" x14ac:dyDescent="0.25">
      <c r="A49" s="171" t="s">
        <v>239</v>
      </c>
      <c r="B49" s="171"/>
      <c r="C49" s="84" t="s">
        <v>239</v>
      </c>
      <c r="D49" s="84" t="s">
        <v>300</v>
      </c>
      <c r="E49" s="85">
        <v>43306</v>
      </c>
      <c r="F49" s="86" t="s">
        <v>250</v>
      </c>
      <c r="G49" s="84" t="s">
        <v>258</v>
      </c>
      <c r="H49" s="87" t="s">
        <v>271</v>
      </c>
      <c r="I49" s="88" t="s">
        <v>239</v>
      </c>
      <c r="J49" s="97">
        <v>0</v>
      </c>
      <c r="K49" s="90">
        <v>800</v>
      </c>
      <c r="L49" s="78"/>
      <c r="M49" s="78"/>
      <c r="N49" s="78"/>
      <c r="O49" s="78"/>
    </row>
    <row r="50" spans="1:15" ht="21.75" customHeight="1" x14ac:dyDescent="0.25">
      <c r="A50" s="92"/>
      <c r="B50" s="92"/>
      <c r="C50" s="93"/>
      <c r="D50" s="93" t="s">
        <v>260</v>
      </c>
      <c r="E50" s="94"/>
      <c r="F50" s="95"/>
      <c r="G50" s="93"/>
      <c r="H50" s="95"/>
      <c r="I50" s="96"/>
      <c r="J50" s="97">
        <v>0</v>
      </c>
      <c r="K50" s="98"/>
      <c r="L50" s="78"/>
      <c r="M50" s="78"/>
      <c r="N50" s="78"/>
      <c r="O50" s="78"/>
    </row>
    <row r="51" spans="1:15" ht="21.75" customHeight="1" x14ac:dyDescent="0.25">
      <c r="A51" s="92"/>
      <c r="B51" s="92"/>
      <c r="C51" s="93"/>
      <c r="D51" s="93" t="s">
        <v>261</v>
      </c>
      <c r="E51" s="94"/>
      <c r="F51" s="95"/>
      <c r="G51" s="93"/>
      <c r="H51" s="95"/>
      <c r="I51" s="96"/>
      <c r="J51" s="97">
        <v>0</v>
      </c>
      <c r="K51" s="98"/>
      <c r="L51" s="78"/>
      <c r="M51" s="78"/>
      <c r="N51" s="78"/>
      <c r="O51" s="78"/>
    </row>
    <row r="52" spans="1:15" ht="21.75" customHeight="1" x14ac:dyDescent="0.25">
      <c r="A52" s="81" t="s">
        <v>239</v>
      </c>
      <c r="B52" s="173" t="s">
        <v>301</v>
      </c>
      <c r="C52" s="173"/>
      <c r="D52" s="173"/>
      <c r="E52" s="173"/>
      <c r="F52" s="173"/>
      <c r="G52" s="173"/>
      <c r="H52" s="173"/>
      <c r="I52" s="82">
        <v>52250</v>
      </c>
      <c r="J52" s="83">
        <v>0</v>
      </c>
      <c r="K52" s="83">
        <v>650</v>
      </c>
      <c r="L52" s="78"/>
      <c r="M52" s="78"/>
      <c r="N52" s="78"/>
      <c r="O52" s="78"/>
    </row>
    <row r="53" spans="1:15" ht="21.75" customHeight="1" x14ac:dyDescent="0.25">
      <c r="A53" s="171" t="s">
        <v>239</v>
      </c>
      <c r="B53" s="171"/>
      <c r="C53" s="84" t="s">
        <v>239</v>
      </c>
      <c r="D53" s="84" t="s">
        <v>302</v>
      </c>
      <c r="E53" s="85">
        <v>43320</v>
      </c>
      <c r="F53" s="86" t="s">
        <v>250</v>
      </c>
      <c r="G53" s="84" t="s">
        <v>266</v>
      </c>
      <c r="H53" s="87" t="s">
        <v>259</v>
      </c>
      <c r="I53" s="88">
        <v>35000</v>
      </c>
      <c r="J53" s="89">
        <v>0</v>
      </c>
      <c r="K53" s="90">
        <v>450</v>
      </c>
      <c r="L53" s="78"/>
      <c r="M53" s="78"/>
      <c r="N53" s="78"/>
      <c r="O53" s="78"/>
    </row>
    <row r="54" spans="1:15" ht="21.75" customHeight="1" x14ac:dyDescent="0.25">
      <c r="A54" s="171" t="s">
        <v>239</v>
      </c>
      <c r="B54" s="171"/>
      <c r="C54" s="84" t="s">
        <v>239</v>
      </c>
      <c r="D54" s="84" t="s">
        <v>303</v>
      </c>
      <c r="E54" s="85">
        <v>43331</v>
      </c>
      <c r="F54" s="86" t="s">
        <v>250</v>
      </c>
      <c r="G54" s="84" t="s">
        <v>258</v>
      </c>
      <c r="H54" s="87" t="s">
        <v>259</v>
      </c>
      <c r="I54" s="88">
        <v>17250</v>
      </c>
      <c r="J54" s="89">
        <v>0</v>
      </c>
      <c r="K54" s="90">
        <v>200</v>
      </c>
      <c r="L54" s="78"/>
      <c r="M54" s="78"/>
      <c r="N54" s="78"/>
      <c r="O54" s="78"/>
    </row>
    <row r="55" spans="1:15" ht="21.75" customHeight="1" x14ac:dyDescent="0.25">
      <c r="A55" s="92"/>
      <c r="B55" s="92"/>
      <c r="C55" s="93"/>
      <c r="D55" s="93" t="s">
        <v>260</v>
      </c>
      <c r="E55" s="94"/>
      <c r="F55" s="95"/>
      <c r="G55" s="93"/>
      <c r="H55" s="95"/>
      <c r="I55" s="96"/>
      <c r="J55" s="97">
        <v>0</v>
      </c>
      <c r="K55" s="98"/>
      <c r="L55" s="78"/>
      <c r="M55" s="78"/>
      <c r="N55" s="78"/>
      <c r="O55" s="78"/>
    </row>
    <row r="56" spans="1:15" ht="21.75" customHeight="1" x14ac:dyDescent="0.25">
      <c r="A56" s="92"/>
      <c r="B56" s="92"/>
      <c r="C56" s="93"/>
      <c r="D56" s="93" t="s">
        <v>261</v>
      </c>
      <c r="E56" s="94"/>
      <c r="F56" s="95"/>
      <c r="G56" s="93"/>
      <c r="H56" s="95"/>
      <c r="I56" s="96"/>
      <c r="J56" s="97">
        <v>0</v>
      </c>
      <c r="K56" s="98"/>
      <c r="L56" s="78"/>
      <c r="M56" s="78"/>
      <c r="N56" s="78"/>
      <c r="O56" s="78"/>
    </row>
    <row r="57" spans="1:15" ht="21.75" customHeight="1" x14ac:dyDescent="0.25">
      <c r="A57" s="81" t="s">
        <v>239</v>
      </c>
      <c r="B57" s="173" t="s">
        <v>304</v>
      </c>
      <c r="C57" s="173"/>
      <c r="D57" s="173"/>
      <c r="E57" s="173"/>
      <c r="F57" s="173"/>
      <c r="G57" s="173"/>
      <c r="H57" s="173"/>
      <c r="I57" s="82">
        <v>107000</v>
      </c>
      <c r="J57" s="83">
        <v>0</v>
      </c>
      <c r="K57" s="83">
        <v>870</v>
      </c>
      <c r="L57" s="78"/>
      <c r="M57" s="78"/>
      <c r="N57" s="78"/>
      <c r="O57" s="78"/>
    </row>
    <row r="58" spans="1:15" ht="21.75" customHeight="1" x14ac:dyDescent="0.25">
      <c r="A58" s="171" t="s">
        <v>239</v>
      </c>
      <c r="B58" s="171"/>
      <c r="C58" s="84" t="s">
        <v>239</v>
      </c>
      <c r="D58" s="84" t="s">
        <v>305</v>
      </c>
      <c r="E58" s="85">
        <v>43350</v>
      </c>
      <c r="F58" s="91" t="s">
        <v>257</v>
      </c>
      <c r="G58" s="84" t="s">
        <v>258</v>
      </c>
      <c r="H58" s="87" t="s">
        <v>269</v>
      </c>
      <c r="I58" s="88">
        <v>82000</v>
      </c>
      <c r="J58" s="89">
        <v>0</v>
      </c>
      <c r="K58" s="90">
        <v>670</v>
      </c>
      <c r="L58" s="78"/>
      <c r="M58" s="78"/>
      <c r="N58" s="78"/>
      <c r="O58" s="78"/>
    </row>
    <row r="59" spans="1:15" ht="21.75" customHeight="1" x14ac:dyDescent="0.25">
      <c r="A59" s="171" t="s">
        <v>239</v>
      </c>
      <c r="B59" s="171"/>
      <c r="C59" s="84" t="s">
        <v>239</v>
      </c>
      <c r="D59" s="84" t="s">
        <v>306</v>
      </c>
      <c r="E59" s="85">
        <v>43373</v>
      </c>
      <c r="F59" s="86" t="s">
        <v>250</v>
      </c>
      <c r="G59" s="84" t="s">
        <v>258</v>
      </c>
      <c r="H59" s="87" t="s">
        <v>259</v>
      </c>
      <c r="I59" s="88">
        <v>25000</v>
      </c>
      <c r="J59" s="89">
        <v>0</v>
      </c>
      <c r="K59" s="90">
        <v>200</v>
      </c>
      <c r="L59" s="78"/>
      <c r="M59" s="78"/>
      <c r="N59" s="78"/>
      <c r="O59" s="78"/>
    </row>
    <row r="60" spans="1:15" ht="21.75" customHeight="1" x14ac:dyDescent="0.25">
      <c r="A60" s="92"/>
      <c r="B60" s="92"/>
      <c r="C60" s="93"/>
      <c r="D60" s="93" t="s">
        <v>260</v>
      </c>
      <c r="E60" s="94"/>
      <c r="F60" s="95"/>
      <c r="G60" s="93"/>
      <c r="H60" s="95"/>
      <c r="I60" s="96"/>
      <c r="J60" s="97">
        <v>0</v>
      </c>
      <c r="K60" s="98"/>
      <c r="L60" s="78"/>
      <c r="M60" s="78"/>
      <c r="N60" s="78"/>
      <c r="O60" s="78"/>
    </row>
    <row r="61" spans="1:15" ht="21.75" customHeight="1" x14ac:dyDescent="0.25">
      <c r="A61" s="92"/>
      <c r="B61" s="92"/>
      <c r="C61" s="93"/>
      <c r="D61" s="93" t="s">
        <v>261</v>
      </c>
      <c r="E61" s="94"/>
      <c r="F61" s="95"/>
      <c r="G61" s="93"/>
      <c r="H61" s="95"/>
      <c r="I61" s="96"/>
      <c r="J61" s="97">
        <v>0</v>
      </c>
      <c r="K61" s="98"/>
      <c r="L61" s="78"/>
      <c r="M61" s="78"/>
      <c r="N61" s="78"/>
      <c r="O61" s="78"/>
    </row>
    <row r="62" spans="1:15" ht="21.75" customHeight="1" x14ac:dyDescent="0.25">
      <c r="A62" s="81" t="s">
        <v>239</v>
      </c>
      <c r="B62" s="173" t="s">
        <v>307</v>
      </c>
      <c r="C62" s="173"/>
      <c r="D62" s="173"/>
      <c r="E62" s="173"/>
      <c r="F62" s="173"/>
      <c r="G62" s="173"/>
      <c r="H62" s="173"/>
      <c r="I62" s="82">
        <v>101600</v>
      </c>
      <c r="J62" s="83">
        <v>0</v>
      </c>
      <c r="K62" s="83">
        <v>1430</v>
      </c>
      <c r="L62" s="78"/>
      <c r="M62" s="78"/>
      <c r="N62" s="78"/>
      <c r="O62" s="78"/>
    </row>
    <row r="63" spans="1:15" ht="21.75" customHeight="1" x14ac:dyDescent="0.25">
      <c r="A63" s="171" t="s">
        <v>239</v>
      </c>
      <c r="B63" s="171"/>
      <c r="C63" s="84" t="s">
        <v>239</v>
      </c>
      <c r="D63" s="84" t="s">
        <v>308</v>
      </c>
      <c r="E63" s="85">
        <v>43380</v>
      </c>
      <c r="F63" s="86" t="s">
        <v>250</v>
      </c>
      <c r="G63" s="84" t="s">
        <v>258</v>
      </c>
      <c r="H63" s="87" t="s">
        <v>269</v>
      </c>
      <c r="I63" s="88">
        <v>30000</v>
      </c>
      <c r="J63" s="89">
        <v>0</v>
      </c>
      <c r="K63" s="90">
        <v>430</v>
      </c>
      <c r="L63" s="78"/>
      <c r="M63" s="78"/>
      <c r="N63" s="78"/>
      <c r="O63" s="78"/>
    </row>
    <row r="64" spans="1:15" ht="21.75" customHeight="1" x14ac:dyDescent="0.25">
      <c r="A64" s="171" t="s">
        <v>239</v>
      </c>
      <c r="B64" s="171"/>
      <c r="C64" s="84" t="s">
        <v>239</v>
      </c>
      <c r="D64" s="84" t="s">
        <v>309</v>
      </c>
      <c r="E64" s="85">
        <v>43385</v>
      </c>
      <c r="F64" s="86" t="s">
        <v>250</v>
      </c>
      <c r="G64" s="84" t="s">
        <v>274</v>
      </c>
      <c r="H64" s="87" t="s">
        <v>269</v>
      </c>
      <c r="I64" s="88">
        <v>21600</v>
      </c>
      <c r="J64" s="89">
        <v>0</v>
      </c>
      <c r="K64" s="90">
        <v>200</v>
      </c>
      <c r="L64" s="78"/>
      <c r="M64" s="78"/>
      <c r="N64" s="78"/>
      <c r="O64" s="78"/>
    </row>
    <row r="65" spans="1:15" ht="21.75" customHeight="1" x14ac:dyDescent="0.25">
      <c r="A65" s="171" t="s">
        <v>239</v>
      </c>
      <c r="B65" s="171"/>
      <c r="C65" s="84" t="s">
        <v>239</v>
      </c>
      <c r="D65" s="84" t="s">
        <v>310</v>
      </c>
      <c r="E65" s="85">
        <v>43392</v>
      </c>
      <c r="F65" s="86" t="s">
        <v>250</v>
      </c>
      <c r="G65" s="84" t="s">
        <v>258</v>
      </c>
      <c r="H65" s="87" t="s">
        <v>259</v>
      </c>
      <c r="I65" s="88">
        <v>40000</v>
      </c>
      <c r="J65" s="89">
        <v>0</v>
      </c>
      <c r="K65" s="90">
        <v>500</v>
      </c>
      <c r="L65" s="78"/>
      <c r="M65" s="78"/>
      <c r="N65" s="78"/>
      <c r="O65" s="78"/>
    </row>
    <row r="66" spans="1:15" ht="21.75" customHeight="1" x14ac:dyDescent="0.25">
      <c r="A66" s="171" t="s">
        <v>239</v>
      </c>
      <c r="B66" s="171"/>
      <c r="C66" s="84" t="s">
        <v>239</v>
      </c>
      <c r="D66" s="84" t="s">
        <v>311</v>
      </c>
      <c r="E66" s="85">
        <v>43397</v>
      </c>
      <c r="F66" s="86" t="s">
        <v>250</v>
      </c>
      <c r="G66" s="84" t="s">
        <v>258</v>
      </c>
      <c r="H66" s="87" t="s">
        <v>264</v>
      </c>
      <c r="I66" s="88">
        <v>10000</v>
      </c>
      <c r="J66" s="97">
        <v>0</v>
      </c>
      <c r="K66" s="90">
        <v>300</v>
      </c>
      <c r="L66" s="78"/>
      <c r="M66" s="78"/>
      <c r="N66" s="78"/>
      <c r="O66" s="78"/>
    </row>
    <row r="67" spans="1:15" ht="21.75" customHeight="1" x14ac:dyDescent="0.25">
      <c r="A67" s="92"/>
      <c r="B67" s="92"/>
      <c r="C67" s="93"/>
      <c r="D67" s="93" t="s">
        <v>260</v>
      </c>
      <c r="E67" s="94"/>
      <c r="F67" s="95"/>
      <c r="G67" s="93"/>
      <c r="H67" s="95"/>
      <c r="I67" s="96"/>
      <c r="J67" s="97">
        <v>0</v>
      </c>
      <c r="K67" s="98"/>
      <c r="L67" s="78"/>
      <c r="M67" s="78"/>
      <c r="N67" s="78"/>
      <c r="O67" s="78"/>
    </row>
    <row r="68" spans="1:15" ht="21.75" customHeight="1" x14ac:dyDescent="0.25">
      <c r="A68" s="92"/>
      <c r="B68" s="92"/>
      <c r="C68" s="93"/>
      <c r="D68" s="93" t="s">
        <v>261</v>
      </c>
      <c r="E68" s="94"/>
      <c r="F68" s="95"/>
      <c r="G68" s="93"/>
      <c r="H68" s="95"/>
      <c r="I68" s="96"/>
      <c r="J68" s="97">
        <v>0</v>
      </c>
      <c r="K68" s="98"/>
      <c r="L68" s="78"/>
      <c r="M68" s="78"/>
      <c r="N68" s="78"/>
      <c r="O68" s="78"/>
    </row>
    <row r="69" spans="1:15" ht="21.75" customHeight="1" x14ac:dyDescent="0.25">
      <c r="A69" s="81" t="s">
        <v>239</v>
      </c>
      <c r="B69" s="173" t="s">
        <v>312</v>
      </c>
      <c r="C69" s="173"/>
      <c r="D69" s="173"/>
      <c r="E69" s="173"/>
      <c r="F69" s="173"/>
      <c r="G69" s="173"/>
      <c r="H69" s="173"/>
      <c r="I69" s="82">
        <v>5000</v>
      </c>
      <c r="J69" s="83">
        <v>0</v>
      </c>
      <c r="K69" s="83">
        <v>1130</v>
      </c>
      <c r="L69" s="78"/>
      <c r="M69" s="78"/>
      <c r="N69" s="78"/>
      <c r="O69" s="78"/>
    </row>
    <row r="70" spans="1:15" ht="21.75" customHeight="1" x14ac:dyDescent="0.25">
      <c r="A70" s="171" t="s">
        <v>239</v>
      </c>
      <c r="B70" s="171"/>
      <c r="C70" s="84" t="s">
        <v>239</v>
      </c>
      <c r="D70" s="84" t="s">
        <v>313</v>
      </c>
      <c r="E70" s="85">
        <v>43419</v>
      </c>
      <c r="F70" s="86" t="s">
        <v>250</v>
      </c>
      <c r="G70" s="84" t="s">
        <v>274</v>
      </c>
      <c r="H70" s="87" t="s">
        <v>259</v>
      </c>
      <c r="I70" s="88" t="s">
        <v>239</v>
      </c>
      <c r="J70" s="89">
        <v>0</v>
      </c>
      <c r="K70" s="90">
        <v>330</v>
      </c>
      <c r="L70" s="78"/>
      <c r="M70" s="78"/>
      <c r="N70" s="78"/>
      <c r="O70" s="78"/>
    </row>
    <row r="71" spans="1:15" ht="21.75" customHeight="1" x14ac:dyDescent="0.25">
      <c r="A71" s="171" t="s">
        <v>239</v>
      </c>
      <c r="B71" s="171"/>
      <c r="C71" s="84" t="s">
        <v>239</v>
      </c>
      <c r="D71" s="84" t="s">
        <v>314</v>
      </c>
      <c r="E71" s="85">
        <v>43422</v>
      </c>
      <c r="F71" s="86" t="s">
        <v>250</v>
      </c>
      <c r="G71" s="84" t="s">
        <v>251</v>
      </c>
      <c r="H71" s="87" t="s">
        <v>267</v>
      </c>
      <c r="I71" s="88">
        <v>5000</v>
      </c>
      <c r="J71" s="89">
        <v>0</v>
      </c>
      <c r="K71" s="90">
        <v>800</v>
      </c>
      <c r="L71" s="78"/>
      <c r="M71" s="78"/>
      <c r="N71" s="78"/>
      <c r="O71" s="78"/>
    </row>
    <row r="72" spans="1:15" ht="21.75" customHeight="1" x14ac:dyDescent="0.25">
      <c r="A72" s="92"/>
      <c r="B72" s="92"/>
      <c r="C72" s="93"/>
      <c r="D72" s="93" t="s">
        <v>260</v>
      </c>
      <c r="E72" s="94"/>
      <c r="F72" s="95"/>
      <c r="G72" s="93"/>
      <c r="H72" s="95"/>
      <c r="I72" s="96"/>
      <c r="J72" s="97">
        <v>0</v>
      </c>
      <c r="K72" s="98"/>
      <c r="L72" s="78"/>
      <c r="M72" s="78"/>
      <c r="N72" s="78"/>
      <c r="O72" s="78"/>
    </row>
    <row r="73" spans="1:15" ht="21.75" customHeight="1" x14ac:dyDescent="0.25">
      <c r="A73" s="92"/>
      <c r="B73" s="92"/>
      <c r="C73" s="93"/>
      <c r="D73" s="93" t="s">
        <v>261</v>
      </c>
      <c r="E73" s="94"/>
      <c r="F73" s="95"/>
      <c r="G73" s="93"/>
      <c r="H73" s="95"/>
      <c r="I73" s="96"/>
      <c r="J73" s="97">
        <v>0</v>
      </c>
      <c r="K73" s="98"/>
      <c r="L73" s="78"/>
      <c r="M73" s="78"/>
      <c r="N73" s="78"/>
      <c r="O73" s="78"/>
    </row>
    <row r="74" spans="1:15" ht="21.75" customHeight="1" x14ac:dyDescent="0.25">
      <c r="A74" s="81" t="s">
        <v>239</v>
      </c>
      <c r="B74" s="173" t="s">
        <v>315</v>
      </c>
      <c r="C74" s="173"/>
      <c r="D74" s="173"/>
      <c r="E74" s="173"/>
      <c r="F74" s="173"/>
      <c r="G74" s="173"/>
      <c r="H74" s="173"/>
      <c r="I74" s="82">
        <v>0</v>
      </c>
      <c r="J74" s="83">
        <v>0</v>
      </c>
      <c r="K74" s="83">
        <v>0</v>
      </c>
      <c r="L74" s="78"/>
      <c r="M74" s="78"/>
      <c r="N74" s="78"/>
      <c r="O74" s="78"/>
    </row>
    <row r="75" spans="1:15" ht="21.75" customHeight="1" x14ac:dyDescent="0.25">
      <c r="A75" s="92"/>
      <c r="B75" s="92"/>
      <c r="C75" s="93"/>
      <c r="D75" s="93" t="s">
        <v>260</v>
      </c>
      <c r="E75" s="94"/>
      <c r="F75" s="95"/>
      <c r="G75" s="93"/>
      <c r="H75" s="95"/>
      <c r="I75" s="96"/>
      <c r="J75" s="97">
        <v>0</v>
      </c>
      <c r="K75" s="98"/>
      <c r="L75" s="78"/>
      <c r="M75" s="78"/>
      <c r="N75" s="78"/>
      <c r="O75" s="78"/>
    </row>
    <row r="76" spans="1:15" ht="21.75" customHeight="1" x14ac:dyDescent="0.25">
      <c r="A76" s="92"/>
      <c r="B76" s="92"/>
      <c r="C76" s="93"/>
      <c r="D76" s="93" t="s">
        <v>261</v>
      </c>
      <c r="E76" s="94"/>
      <c r="F76" s="95"/>
      <c r="G76" s="93"/>
      <c r="H76" s="95"/>
      <c r="I76" s="96"/>
      <c r="J76" s="97">
        <v>0</v>
      </c>
      <c r="K76" s="98"/>
      <c r="L76" s="78"/>
      <c r="M76" s="78"/>
      <c r="N76" s="78"/>
      <c r="O76" s="78"/>
    </row>
    <row r="77" spans="1:15" ht="21.75" customHeight="1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99">
        <v>0</v>
      </c>
      <c r="K77" s="84"/>
      <c r="L77" s="78"/>
      <c r="M77" s="78"/>
      <c r="N77" s="78"/>
      <c r="O77" s="78"/>
    </row>
    <row r="78" spans="1:15" ht="21.75" customHeight="1" x14ac:dyDescent="0.25">
      <c r="A78" s="100"/>
      <c r="B78" s="100"/>
      <c r="C78" s="100"/>
      <c r="D78" s="100"/>
      <c r="E78" s="100"/>
      <c r="F78" s="100"/>
      <c r="G78" s="100" t="s">
        <v>316</v>
      </c>
      <c r="H78" s="100"/>
      <c r="I78" s="101">
        <f>SUM(I3:I76)</f>
        <v>2643022</v>
      </c>
      <c r="J78" s="101">
        <v>0</v>
      </c>
      <c r="K78" s="101">
        <f>SUM(K3:K76)</f>
        <v>52460</v>
      </c>
      <c r="L78" s="102"/>
      <c r="M78" s="102"/>
      <c r="N78" s="102"/>
      <c r="O78" s="102"/>
    </row>
  </sheetData>
  <mergeCells count="51">
    <mergeCell ref="A66:B66"/>
    <mergeCell ref="B69:H69"/>
    <mergeCell ref="A70:B70"/>
    <mergeCell ref="A71:B71"/>
    <mergeCell ref="B74:H74"/>
    <mergeCell ref="A65:B65"/>
    <mergeCell ref="A48:B48"/>
    <mergeCell ref="A49:B49"/>
    <mergeCell ref="B52:H52"/>
    <mergeCell ref="A53:B53"/>
    <mergeCell ref="A54:B54"/>
    <mergeCell ref="B57:H57"/>
    <mergeCell ref="A58:B58"/>
    <mergeCell ref="A59:B59"/>
    <mergeCell ref="B62:H62"/>
    <mergeCell ref="A63:B63"/>
    <mergeCell ref="A64:B64"/>
    <mergeCell ref="A47:B47"/>
    <mergeCell ref="A30:B30"/>
    <mergeCell ref="A31:B31"/>
    <mergeCell ref="B34:H34"/>
    <mergeCell ref="A35:B35"/>
    <mergeCell ref="A36:B36"/>
    <mergeCell ref="A37:B37"/>
    <mergeCell ref="A38:B38"/>
    <mergeCell ref="A39:B39"/>
    <mergeCell ref="B42:H42"/>
    <mergeCell ref="A43:B43"/>
    <mergeCell ref="B46:H46"/>
    <mergeCell ref="A29:B29"/>
    <mergeCell ref="B16:H16"/>
    <mergeCell ref="A17:B17"/>
    <mergeCell ref="A18:B18"/>
    <mergeCell ref="A19:B19"/>
    <mergeCell ref="A20:B20"/>
    <mergeCell ref="A21:B21"/>
    <mergeCell ref="A22:B22"/>
    <mergeCell ref="A23:B23"/>
    <mergeCell ref="B26:H26"/>
    <mergeCell ref="A27:B27"/>
    <mergeCell ref="A28:B28"/>
    <mergeCell ref="A13:B13"/>
    <mergeCell ref="A2:H2"/>
    <mergeCell ref="B3:H3"/>
    <mergeCell ref="A4:B4"/>
    <mergeCell ref="A5:B5"/>
    <mergeCell ref="A6:B6"/>
    <mergeCell ref="B9:H9"/>
    <mergeCell ref="A10:B10"/>
    <mergeCell ref="A11:B11"/>
    <mergeCell ref="A12:B12"/>
  </mergeCells>
  <printOptions horizontalCentered="1" gridLines="1"/>
  <pageMargins left="0.7" right="0.7" top="0.75" bottom="0.75" header="0.3" footer="0.3"/>
  <pageSetup scale="30" orientation="landscape" horizontalDpi="4294967293" verticalDpi="4294967293" r:id="rId1"/>
  <headerFooter>
    <oddHeader>&amp;LTACOMA COMBINED VENUES&amp;C&amp;A&amp;RPROPOSER_______________________________________</oddHeader>
    <oddFooter>&amp;L&amp;D&amp;C&amp;P&amp;RTHE BIGELOW COMPANIES,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workbookViewId="0">
      <selection activeCell="A2" sqref="A2"/>
    </sheetView>
  </sheetViews>
  <sheetFormatPr defaultRowHeight="31.5" customHeight="1" x14ac:dyDescent="0.25"/>
  <cols>
    <col min="1" max="1" width="27.28515625" style="66" customWidth="1"/>
    <col min="2" max="2" width="11.42578125" style="41" customWidth="1"/>
    <col min="3" max="3" width="14" style="41" customWidth="1"/>
    <col min="4" max="4" width="13.85546875" style="41" customWidth="1"/>
    <col min="5" max="5" width="12.140625" style="41" customWidth="1"/>
    <col min="6" max="6" width="9.5703125" style="41" customWidth="1"/>
    <col min="7" max="7" width="13.5703125" style="41" bestFit="1" customWidth="1"/>
    <col min="8" max="8" width="12.85546875" style="41" customWidth="1"/>
    <col min="9" max="9" width="9.42578125" style="41" customWidth="1"/>
    <col min="10" max="10" width="10.85546875" style="41" bestFit="1" customWidth="1"/>
    <col min="11" max="11" width="11.140625" style="41" customWidth="1"/>
    <col min="12" max="12" width="9.42578125" style="41" customWidth="1"/>
    <col min="13" max="13" width="10.85546875" style="41" bestFit="1" customWidth="1"/>
    <col min="14" max="14" width="11" style="41" customWidth="1"/>
    <col min="15" max="16" width="9.140625" style="41"/>
    <col min="17" max="17" width="11.5703125" style="41" customWidth="1"/>
    <col min="18" max="19" width="9.140625" style="41"/>
    <col min="20" max="20" width="11.5703125" style="41" customWidth="1"/>
    <col min="21" max="16384" width="9.140625" style="41"/>
  </cols>
  <sheetData>
    <row r="1" spans="1:22" s="64" customFormat="1" ht="31.5" customHeight="1" x14ac:dyDescent="0.25">
      <c r="A1" s="64" t="s">
        <v>138</v>
      </c>
      <c r="B1" s="64" t="s">
        <v>31</v>
      </c>
      <c r="C1" s="174" t="s">
        <v>49</v>
      </c>
      <c r="D1" s="174"/>
      <c r="E1" s="174" t="s">
        <v>32</v>
      </c>
      <c r="F1" s="174"/>
      <c r="G1" s="174"/>
      <c r="H1" s="174" t="s">
        <v>33</v>
      </c>
      <c r="I1" s="174"/>
      <c r="J1" s="174"/>
      <c r="K1" s="174" t="s">
        <v>8</v>
      </c>
      <c r="L1" s="174"/>
      <c r="M1" s="174"/>
      <c r="N1" s="174" t="s">
        <v>230</v>
      </c>
      <c r="O1" s="174"/>
      <c r="P1" s="174"/>
      <c r="Q1" s="174" t="s">
        <v>29</v>
      </c>
      <c r="R1" s="174"/>
      <c r="S1" s="174"/>
      <c r="T1" s="174" t="s">
        <v>46</v>
      </c>
      <c r="U1" s="174"/>
      <c r="V1" s="174"/>
    </row>
    <row r="2" spans="1:22" s="64" customFormat="1" ht="31.5" customHeight="1" x14ac:dyDescent="0.25">
      <c r="C2" s="65" t="s">
        <v>47</v>
      </c>
      <c r="D2" s="65" t="s">
        <v>48</v>
      </c>
      <c r="E2" s="64" t="s">
        <v>49</v>
      </c>
      <c r="F2" s="64" t="s">
        <v>50</v>
      </c>
      <c r="G2" s="64" t="s">
        <v>51</v>
      </c>
      <c r="H2" s="64" t="s">
        <v>49</v>
      </c>
      <c r="I2" s="64" t="s">
        <v>50</v>
      </c>
      <c r="J2" s="64" t="s">
        <v>51</v>
      </c>
      <c r="K2" s="64" t="s">
        <v>49</v>
      </c>
      <c r="L2" s="64" t="s">
        <v>50</v>
      </c>
      <c r="M2" s="64" t="s">
        <v>51</v>
      </c>
      <c r="N2" s="64" t="s">
        <v>49</v>
      </c>
      <c r="O2" s="64" t="s">
        <v>50</v>
      </c>
      <c r="P2" s="64" t="s">
        <v>51</v>
      </c>
      <c r="Q2" s="64" t="s">
        <v>49</v>
      </c>
      <c r="R2" s="64" t="s">
        <v>50</v>
      </c>
      <c r="S2" s="64" t="s">
        <v>51</v>
      </c>
      <c r="T2" s="64" t="s">
        <v>49</v>
      </c>
      <c r="U2" s="64" t="s">
        <v>50</v>
      </c>
      <c r="V2" s="64" t="s">
        <v>51</v>
      </c>
    </row>
    <row r="3" spans="1:22" ht="31.5" customHeight="1" x14ac:dyDescent="0.25">
      <c r="A3" s="66" t="s">
        <v>34</v>
      </c>
      <c r="B3" s="41">
        <v>17</v>
      </c>
      <c r="C3" s="72">
        <v>2216</v>
      </c>
      <c r="D3" s="72">
        <v>11082</v>
      </c>
      <c r="E3" s="72"/>
      <c r="G3" s="67"/>
      <c r="H3" s="72">
        <v>11082</v>
      </c>
      <c r="J3" s="67" t="s">
        <v>6</v>
      </c>
      <c r="K3" s="71"/>
      <c r="M3" s="67"/>
      <c r="Q3" s="72">
        <v>11082</v>
      </c>
      <c r="T3" s="72">
        <v>11082</v>
      </c>
    </row>
    <row r="4" spans="1:22" ht="31.5" customHeight="1" x14ac:dyDescent="0.25">
      <c r="A4" s="66" t="s">
        <v>35</v>
      </c>
      <c r="B4" s="41">
        <v>22</v>
      </c>
      <c r="C4" s="72">
        <v>9298</v>
      </c>
      <c r="D4" s="72">
        <v>55789</v>
      </c>
      <c r="E4" s="72">
        <v>55789</v>
      </c>
      <c r="G4" s="67" t="s">
        <v>6</v>
      </c>
      <c r="H4" s="72"/>
      <c r="J4" s="67"/>
      <c r="K4" s="71"/>
      <c r="M4" s="67"/>
      <c r="Q4" s="72">
        <v>55789</v>
      </c>
      <c r="T4" s="72">
        <v>55789</v>
      </c>
    </row>
    <row r="5" spans="1:22" ht="31.5" customHeight="1" x14ac:dyDescent="0.25">
      <c r="A5" s="66" t="s">
        <v>36</v>
      </c>
      <c r="B5" s="41">
        <v>8</v>
      </c>
      <c r="C5" s="72">
        <v>13100</v>
      </c>
      <c r="D5" s="72">
        <v>65500</v>
      </c>
      <c r="E5" s="72">
        <v>65500</v>
      </c>
      <c r="G5" s="67" t="s">
        <v>6</v>
      </c>
      <c r="H5" s="72"/>
      <c r="J5" s="67"/>
      <c r="K5" s="71"/>
      <c r="M5" s="67"/>
      <c r="Q5" s="72">
        <v>65500</v>
      </c>
      <c r="T5" s="72">
        <v>65500</v>
      </c>
    </row>
    <row r="6" spans="1:22" ht="31.5" customHeight="1" x14ac:dyDescent="0.25">
      <c r="A6" s="66" t="s">
        <v>37</v>
      </c>
      <c r="B6" s="41">
        <v>18</v>
      </c>
      <c r="C6" s="72">
        <v>5786</v>
      </c>
      <c r="D6" s="72">
        <v>81000</v>
      </c>
      <c r="E6" s="72">
        <v>81000</v>
      </c>
      <c r="G6" s="67" t="s">
        <v>6</v>
      </c>
      <c r="H6" s="72"/>
      <c r="J6" s="67"/>
      <c r="K6" s="71"/>
      <c r="M6" s="67"/>
      <c r="Q6" s="72">
        <v>81000</v>
      </c>
      <c r="T6" s="72">
        <v>81000</v>
      </c>
    </row>
    <row r="7" spans="1:22" ht="31.5" customHeight="1" x14ac:dyDescent="0.25">
      <c r="A7" s="66" t="s">
        <v>38</v>
      </c>
      <c r="B7" s="41">
        <v>2</v>
      </c>
      <c r="C7" s="72">
        <v>1250</v>
      </c>
      <c r="D7" s="72">
        <v>2500</v>
      </c>
      <c r="E7" s="72"/>
      <c r="G7" s="67"/>
      <c r="H7" s="72"/>
      <c r="J7" s="67"/>
      <c r="K7" s="72">
        <v>2500</v>
      </c>
      <c r="M7" s="67" t="s">
        <v>6</v>
      </c>
      <c r="Q7" s="72">
        <v>2500</v>
      </c>
      <c r="T7" s="72">
        <v>2500</v>
      </c>
    </row>
    <row r="8" spans="1:22" ht="31.5" customHeight="1" x14ac:dyDescent="0.25">
      <c r="A8" s="66" t="s">
        <v>39</v>
      </c>
      <c r="B8" s="41">
        <v>2</v>
      </c>
      <c r="C8" s="72">
        <v>6788</v>
      </c>
      <c r="D8" s="72">
        <v>13577</v>
      </c>
      <c r="E8" s="72">
        <v>13577</v>
      </c>
      <c r="G8" s="67" t="s">
        <v>6</v>
      </c>
      <c r="H8" s="72"/>
      <c r="J8" s="67"/>
      <c r="K8" s="72"/>
      <c r="M8" s="67"/>
      <c r="Q8" s="72">
        <v>13577</v>
      </c>
      <c r="T8" s="72">
        <v>13577</v>
      </c>
    </row>
    <row r="9" spans="1:22" ht="31.5" customHeight="1" x14ac:dyDescent="0.25">
      <c r="A9" s="66" t="s">
        <v>40</v>
      </c>
      <c r="B9" s="41">
        <v>9</v>
      </c>
      <c r="C9" s="72">
        <v>14600</v>
      </c>
      <c r="D9" s="72">
        <v>73000</v>
      </c>
      <c r="E9" s="72">
        <v>73000</v>
      </c>
      <c r="G9" s="67" t="s">
        <v>6</v>
      </c>
      <c r="H9" s="72"/>
      <c r="J9" s="67"/>
      <c r="K9" s="72"/>
      <c r="M9" s="67"/>
      <c r="Q9" s="72">
        <v>73000</v>
      </c>
      <c r="T9" s="72">
        <v>73000</v>
      </c>
    </row>
    <row r="10" spans="1:22" ht="31.5" customHeight="1" x14ac:dyDescent="0.25">
      <c r="A10" s="66" t="s">
        <v>41</v>
      </c>
      <c r="B10" s="41">
        <v>0</v>
      </c>
      <c r="C10" s="72">
        <v>0</v>
      </c>
      <c r="D10" s="72">
        <v>0</v>
      </c>
      <c r="E10" s="72"/>
      <c r="G10" s="67"/>
      <c r="H10" s="72"/>
      <c r="J10" s="67"/>
      <c r="K10" s="72"/>
      <c r="M10" s="67"/>
      <c r="Q10" s="72">
        <v>0</v>
      </c>
      <c r="T10" s="72">
        <v>0</v>
      </c>
    </row>
    <row r="11" spans="1:22" ht="31.5" customHeight="1" x14ac:dyDescent="0.25">
      <c r="A11" s="66" t="s">
        <v>43</v>
      </c>
      <c r="B11" s="41">
        <v>0</v>
      </c>
      <c r="C11" s="72">
        <v>0</v>
      </c>
      <c r="D11" s="72">
        <v>0</v>
      </c>
      <c r="E11" s="72"/>
      <c r="G11" s="67"/>
      <c r="H11" s="72"/>
      <c r="J11" s="67"/>
      <c r="K11" s="72"/>
      <c r="M11" s="67"/>
      <c r="Q11" s="72">
        <v>0</v>
      </c>
      <c r="T11" s="72">
        <v>0</v>
      </c>
    </row>
    <row r="12" spans="1:22" ht="31.5" customHeight="1" x14ac:dyDescent="0.25">
      <c r="A12" s="66" t="s">
        <v>42</v>
      </c>
      <c r="B12" s="41">
        <v>9</v>
      </c>
      <c r="C12" s="72">
        <v>20351</v>
      </c>
      <c r="D12" s="72">
        <v>61053</v>
      </c>
      <c r="E12" s="72">
        <v>61053</v>
      </c>
      <c r="G12" s="67" t="s">
        <v>6</v>
      </c>
      <c r="H12" s="72"/>
      <c r="J12" s="67"/>
      <c r="K12" s="72"/>
      <c r="M12" s="67"/>
      <c r="Q12" s="72">
        <v>61053</v>
      </c>
      <c r="T12" s="72">
        <v>61053</v>
      </c>
    </row>
    <row r="13" spans="1:22" ht="31.5" customHeight="1" x14ac:dyDescent="0.25">
      <c r="A13" s="66" t="s">
        <v>44</v>
      </c>
      <c r="B13" s="41">
        <v>9</v>
      </c>
      <c r="C13" s="72">
        <v>4666</v>
      </c>
      <c r="D13" s="72">
        <v>42000</v>
      </c>
      <c r="E13" s="72"/>
      <c r="G13" s="67"/>
      <c r="H13" s="72"/>
      <c r="J13" s="67"/>
      <c r="K13" s="72"/>
      <c r="M13" s="67"/>
      <c r="Q13" s="72">
        <v>42000</v>
      </c>
      <c r="T13" s="72">
        <v>42000</v>
      </c>
    </row>
    <row r="14" spans="1:22" ht="31.5" customHeight="1" thickBot="1" x14ac:dyDescent="0.3">
      <c r="A14" s="68" t="s">
        <v>45</v>
      </c>
      <c r="B14" s="69">
        <v>14</v>
      </c>
      <c r="C14" s="73">
        <v>0</v>
      </c>
      <c r="D14" s="73">
        <v>0</v>
      </c>
      <c r="E14" s="73"/>
      <c r="F14" s="69"/>
      <c r="G14" s="70"/>
      <c r="H14" s="73"/>
      <c r="I14" s="69"/>
      <c r="J14" s="70"/>
      <c r="K14" s="73"/>
      <c r="L14" s="69"/>
      <c r="M14" s="70"/>
      <c r="N14" s="69"/>
      <c r="O14" s="69"/>
      <c r="P14" s="69"/>
      <c r="Q14" s="69"/>
      <c r="R14" s="69"/>
      <c r="S14" s="69"/>
      <c r="T14" s="73">
        <v>0</v>
      </c>
      <c r="U14" s="69"/>
      <c r="V14" s="69"/>
    </row>
    <row r="15" spans="1:22" ht="31.5" customHeight="1" thickTop="1" x14ac:dyDescent="0.25">
      <c r="A15" s="66" t="s">
        <v>46</v>
      </c>
      <c r="B15" s="41">
        <f>SUM(B3:B14)</f>
        <v>110</v>
      </c>
      <c r="C15" s="72">
        <f>SUM(C3:C14)</f>
        <v>78055</v>
      </c>
      <c r="D15" s="72">
        <f>SUM(D3:D14)</f>
        <v>405501</v>
      </c>
      <c r="E15" s="72">
        <f>SUM(E3:E14)</f>
        <v>349919</v>
      </c>
      <c r="G15" s="67">
        <f>SUM(G3:G14)</f>
        <v>0</v>
      </c>
      <c r="H15" s="72">
        <f>SUM(H3:H14)</f>
        <v>11082</v>
      </c>
      <c r="J15" s="67">
        <f>SUM(J3:J14)</f>
        <v>0</v>
      </c>
      <c r="K15" s="72">
        <f>SUM(K3:K14)</f>
        <v>2500</v>
      </c>
      <c r="M15" s="67">
        <f>SUM(M3:M14)</f>
        <v>0</v>
      </c>
      <c r="Q15" s="74">
        <f>SUM(Q3:Q14)</f>
        <v>405501</v>
      </c>
      <c r="T15" s="72">
        <f>SUM(T3:T14)</f>
        <v>405501</v>
      </c>
    </row>
  </sheetData>
  <mergeCells count="7">
    <mergeCell ref="T1:V1"/>
    <mergeCell ref="C1:D1"/>
    <mergeCell ref="E1:G1"/>
    <mergeCell ref="H1:J1"/>
    <mergeCell ref="K1:M1"/>
    <mergeCell ref="N1:P1"/>
    <mergeCell ref="Q1:S1"/>
  </mergeCells>
  <printOptions horizontalCentered="1" gridLines="1"/>
  <pageMargins left="0.7" right="0.7" top="0.75" bottom="0.75" header="0.3" footer="0.3"/>
  <pageSetup scale="47" orientation="landscape" horizontalDpi="4294967293" verticalDpi="4294967293" r:id="rId1"/>
  <headerFooter>
    <oddHeader>&amp;LTACOMA COMBINED VENUES&amp;C&amp;A&amp;RPROPOSER_______________________________________</oddHeader>
    <oddFooter>&amp;L&amp;D&amp;C&amp;P&amp;RTHE BIGELOW COMPANIES,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13" workbookViewId="0">
      <selection activeCell="A40" sqref="A40"/>
    </sheetView>
  </sheetViews>
  <sheetFormatPr defaultRowHeight="15" x14ac:dyDescent="0.25"/>
  <cols>
    <col min="1" max="1" width="44" customWidth="1"/>
    <col min="2" max="2" width="25.7109375" customWidth="1"/>
    <col min="3" max="3" width="23.7109375" customWidth="1"/>
    <col min="4" max="4" width="24.85546875" customWidth="1"/>
    <col min="5" max="5" width="26.7109375" customWidth="1"/>
    <col min="6" max="6" width="20.5703125" customWidth="1"/>
    <col min="7" max="7" width="16.7109375" customWidth="1"/>
  </cols>
  <sheetData>
    <row r="1" spans="1:4" ht="39.75" customHeight="1" x14ac:dyDescent="0.25">
      <c r="A1" s="25" t="s">
        <v>53</v>
      </c>
      <c r="B1" s="75" t="s">
        <v>236</v>
      </c>
      <c r="C1" s="75" t="s">
        <v>237</v>
      </c>
      <c r="D1" s="75" t="s">
        <v>238</v>
      </c>
    </row>
    <row r="2" spans="1:4" ht="36.75" customHeight="1" x14ac:dyDescent="0.25">
      <c r="A2" s="26" t="s">
        <v>8</v>
      </c>
      <c r="B2" s="27"/>
      <c r="C2" s="27"/>
      <c r="D2" s="27"/>
    </row>
    <row r="3" spans="1:4" x14ac:dyDescent="0.25">
      <c r="A3" s="28" t="s">
        <v>54</v>
      </c>
      <c r="B3" s="29" t="s">
        <v>3</v>
      </c>
      <c r="C3" s="29" t="s">
        <v>3</v>
      </c>
      <c r="D3" s="29" t="s">
        <v>3</v>
      </c>
    </row>
    <row r="4" spans="1:4" x14ac:dyDescent="0.25">
      <c r="A4" s="28" t="s">
        <v>55</v>
      </c>
      <c r="B4" s="29" t="s">
        <v>3</v>
      </c>
      <c r="C4" s="29" t="s">
        <v>3</v>
      </c>
      <c r="D4" s="29" t="s">
        <v>3</v>
      </c>
    </row>
    <row r="5" spans="1:4" x14ac:dyDescent="0.25">
      <c r="A5" s="28" t="s">
        <v>56</v>
      </c>
      <c r="B5" s="29" t="s">
        <v>3</v>
      </c>
      <c r="C5" s="29" t="s">
        <v>3</v>
      </c>
      <c r="D5" s="29" t="s">
        <v>3</v>
      </c>
    </row>
    <row r="6" spans="1:4" x14ac:dyDescent="0.25">
      <c r="A6" s="28" t="s">
        <v>57</v>
      </c>
      <c r="B6" s="29" t="s">
        <v>3</v>
      </c>
      <c r="C6" s="29" t="s">
        <v>3</v>
      </c>
      <c r="D6" s="29" t="s">
        <v>3</v>
      </c>
    </row>
    <row r="7" spans="1:4" x14ac:dyDescent="0.25">
      <c r="A7" s="28" t="s">
        <v>58</v>
      </c>
      <c r="B7" s="29" t="s">
        <v>3</v>
      </c>
      <c r="C7" s="29" t="s">
        <v>3</v>
      </c>
      <c r="D7" s="29" t="s">
        <v>3</v>
      </c>
    </row>
    <row r="8" spans="1:4" x14ac:dyDescent="0.25">
      <c r="A8" s="30" t="s">
        <v>59</v>
      </c>
      <c r="B8" s="29" t="s">
        <v>3</v>
      </c>
      <c r="C8" s="29" t="s">
        <v>3</v>
      </c>
      <c r="D8" s="29" t="s">
        <v>3</v>
      </c>
    </row>
    <row r="9" spans="1:4" x14ac:dyDescent="0.25">
      <c r="A9" s="31"/>
      <c r="B9" s="27"/>
      <c r="C9" s="27"/>
      <c r="D9" s="27"/>
    </row>
    <row r="10" spans="1:4" x14ac:dyDescent="0.25">
      <c r="A10" s="30" t="s">
        <v>60</v>
      </c>
      <c r="B10" s="29"/>
      <c r="C10" s="29"/>
      <c r="D10" s="29"/>
    </row>
    <row r="11" spans="1:4" x14ac:dyDescent="0.25">
      <c r="A11" s="28" t="s">
        <v>54</v>
      </c>
      <c r="B11" s="29" t="s">
        <v>3</v>
      </c>
      <c r="C11" s="29" t="s">
        <v>3</v>
      </c>
      <c r="D11" s="29" t="s">
        <v>3</v>
      </c>
    </row>
    <row r="12" spans="1:4" x14ac:dyDescent="0.25">
      <c r="A12" s="28" t="s">
        <v>55</v>
      </c>
      <c r="B12" s="29" t="s">
        <v>3</v>
      </c>
      <c r="C12" s="29" t="s">
        <v>3</v>
      </c>
      <c r="D12" s="29" t="s">
        <v>3</v>
      </c>
    </row>
    <row r="13" spans="1:4" x14ac:dyDescent="0.25">
      <c r="A13" s="28" t="s">
        <v>56</v>
      </c>
      <c r="B13" s="29" t="s">
        <v>3</v>
      </c>
      <c r="C13" s="29" t="s">
        <v>3</v>
      </c>
      <c r="D13" s="29" t="s">
        <v>3</v>
      </c>
    </row>
    <row r="14" spans="1:4" x14ac:dyDescent="0.25">
      <c r="A14" s="28" t="s">
        <v>57</v>
      </c>
      <c r="B14" s="29" t="s">
        <v>3</v>
      </c>
      <c r="C14" s="29" t="s">
        <v>3</v>
      </c>
      <c r="D14" s="29" t="s">
        <v>3</v>
      </c>
    </row>
    <row r="15" spans="1:4" x14ac:dyDescent="0.25">
      <c r="A15" s="28" t="s">
        <v>58</v>
      </c>
      <c r="B15" s="29" t="s">
        <v>3</v>
      </c>
      <c r="C15" s="29" t="s">
        <v>3</v>
      </c>
      <c r="D15" s="29" t="s">
        <v>3</v>
      </c>
    </row>
    <row r="16" spans="1:4" x14ac:dyDescent="0.25">
      <c r="A16" s="30" t="s">
        <v>61</v>
      </c>
      <c r="B16" s="29" t="s">
        <v>3</v>
      </c>
      <c r="C16" s="29" t="s">
        <v>3</v>
      </c>
      <c r="D16" s="29" t="s">
        <v>3</v>
      </c>
    </row>
    <row r="17" spans="1:4" x14ac:dyDescent="0.25">
      <c r="A17" s="28"/>
      <c r="B17" s="29"/>
      <c r="C17" s="29"/>
      <c r="D17" s="29"/>
    </row>
    <row r="18" spans="1:4" x14ac:dyDescent="0.25">
      <c r="A18" s="30" t="s">
        <v>7</v>
      </c>
      <c r="B18" s="29"/>
      <c r="C18" s="29"/>
      <c r="D18" s="29"/>
    </row>
    <row r="19" spans="1:4" x14ac:dyDescent="0.25">
      <c r="A19" s="28" t="s">
        <v>54</v>
      </c>
      <c r="B19" s="29" t="s">
        <v>3</v>
      </c>
      <c r="C19" s="29" t="s">
        <v>3</v>
      </c>
      <c r="D19" s="29" t="s">
        <v>3</v>
      </c>
    </row>
    <row r="20" spans="1:4" x14ac:dyDescent="0.25">
      <c r="A20" s="28" t="s">
        <v>55</v>
      </c>
      <c r="B20" s="29" t="s">
        <v>3</v>
      </c>
      <c r="C20" s="29" t="s">
        <v>3</v>
      </c>
      <c r="D20" s="29" t="s">
        <v>3</v>
      </c>
    </row>
    <row r="21" spans="1:4" x14ac:dyDescent="0.25">
      <c r="A21" s="28" t="s">
        <v>56</v>
      </c>
      <c r="B21" s="29" t="s">
        <v>3</v>
      </c>
      <c r="C21" s="29" t="s">
        <v>3</v>
      </c>
      <c r="D21" s="29" t="s">
        <v>3</v>
      </c>
    </row>
    <row r="22" spans="1:4" x14ac:dyDescent="0.25">
      <c r="A22" s="28" t="s">
        <v>57</v>
      </c>
      <c r="B22" s="29" t="s">
        <v>3</v>
      </c>
      <c r="C22" s="29" t="s">
        <v>3</v>
      </c>
      <c r="D22" s="29" t="s">
        <v>3</v>
      </c>
    </row>
    <row r="23" spans="1:4" x14ac:dyDescent="0.25">
      <c r="A23" s="28" t="s">
        <v>62</v>
      </c>
      <c r="B23" s="29" t="s">
        <v>3</v>
      </c>
      <c r="C23" s="29" t="s">
        <v>3</v>
      </c>
      <c r="D23" s="29" t="s">
        <v>3</v>
      </c>
    </row>
    <row r="24" spans="1:4" x14ac:dyDescent="0.25">
      <c r="A24" s="30" t="s">
        <v>76</v>
      </c>
      <c r="B24" s="29" t="s">
        <v>3</v>
      </c>
      <c r="C24" s="29" t="s">
        <v>3</v>
      </c>
      <c r="D24" s="29" t="s">
        <v>3</v>
      </c>
    </row>
    <row r="25" spans="1:4" x14ac:dyDescent="0.25">
      <c r="A25" s="30"/>
      <c r="B25" s="29" t="s">
        <v>6</v>
      </c>
      <c r="C25" s="29" t="s">
        <v>6</v>
      </c>
      <c r="D25" s="29" t="s">
        <v>6</v>
      </c>
    </row>
    <row r="26" spans="1:4" x14ac:dyDescent="0.25">
      <c r="A26" s="30" t="s">
        <v>230</v>
      </c>
      <c r="B26" s="29"/>
      <c r="C26" s="29"/>
      <c r="D26" s="29"/>
    </row>
    <row r="27" spans="1:4" x14ac:dyDescent="0.25">
      <c r="A27" s="28" t="s">
        <v>55</v>
      </c>
      <c r="B27" s="29" t="s">
        <v>3</v>
      </c>
      <c r="C27" s="29" t="s">
        <v>3</v>
      </c>
      <c r="D27" s="29" t="s">
        <v>3</v>
      </c>
    </row>
    <row r="28" spans="1:4" x14ac:dyDescent="0.25">
      <c r="A28" s="28" t="s">
        <v>56</v>
      </c>
      <c r="B28" s="29" t="s">
        <v>3</v>
      </c>
      <c r="C28" s="29" t="s">
        <v>3</v>
      </c>
      <c r="D28" s="29" t="s">
        <v>3</v>
      </c>
    </row>
    <row r="29" spans="1:4" x14ac:dyDescent="0.25">
      <c r="A29" s="28" t="s">
        <v>57</v>
      </c>
      <c r="B29" s="29" t="s">
        <v>3</v>
      </c>
      <c r="C29" s="29" t="s">
        <v>3</v>
      </c>
      <c r="D29" s="29" t="s">
        <v>3</v>
      </c>
    </row>
    <row r="30" spans="1:4" x14ac:dyDescent="0.25">
      <c r="A30" s="28" t="s">
        <v>62</v>
      </c>
      <c r="B30" s="29" t="s">
        <v>3</v>
      </c>
      <c r="C30" s="29" t="s">
        <v>3</v>
      </c>
      <c r="D30" s="29" t="s">
        <v>3</v>
      </c>
    </row>
    <row r="31" spans="1:4" x14ac:dyDescent="0.25">
      <c r="A31" s="30" t="s">
        <v>63</v>
      </c>
      <c r="B31" s="29" t="s">
        <v>3</v>
      </c>
      <c r="C31" s="29" t="s">
        <v>3</v>
      </c>
      <c r="D31" s="29" t="s">
        <v>3</v>
      </c>
    </row>
    <row r="32" spans="1:4" ht="14.25" customHeight="1" x14ac:dyDescent="0.25">
      <c r="A32" s="30"/>
      <c r="B32" s="29" t="s">
        <v>6</v>
      </c>
      <c r="C32" s="29" t="s">
        <v>6</v>
      </c>
      <c r="D32" s="29" t="s">
        <v>6</v>
      </c>
    </row>
    <row r="33" spans="1:4" hidden="1" x14ac:dyDescent="0.25">
      <c r="A33" s="30" t="s">
        <v>64</v>
      </c>
      <c r="B33" s="29"/>
      <c r="C33" s="29"/>
      <c r="D33" s="29"/>
    </row>
    <row r="34" spans="1:4" x14ac:dyDescent="0.25">
      <c r="A34" s="30" t="s">
        <v>65</v>
      </c>
      <c r="B34" s="29"/>
      <c r="C34" s="29"/>
      <c r="D34" s="29"/>
    </row>
    <row r="35" spans="1:4" x14ac:dyDescent="0.25">
      <c r="A35" s="28" t="s">
        <v>66</v>
      </c>
      <c r="B35" s="29" t="s">
        <v>3</v>
      </c>
      <c r="C35" s="29" t="s">
        <v>3</v>
      </c>
      <c r="D35" s="29" t="s">
        <v>3</v>
      </c>
    </row>
    <row r="36" spans="1:4" x14ac:dyDescent="0.25">
      <c r="A36" s="28" t="s">
        <v>67</v>
      </c>
      <c r="B36" s="29" t="s">
        <v>3</v>
      </c>
      <c r="C36" s="29" t="s">
        <v>3</v>
      </c>
      <c r="D36" s="29" t="s">
        <v>3</v>
      </c>
    </row>
    <row r="37" spans="1:4" x14ac:dyDescent="0.25">
      <c r="A37" s="28" t="s">
        <v>68</v>
      </c>
      <c r="B37" s="29" t="s">
        <v>3</v>
      </c>
      <c r="C37" s="29" t="s">
        <v>3</v>
      </c>
      <c r="D37" s="29" t="s">
        <v>3</v>
      </c>
    </row>
    <row r="38" spans="1:4" x14ac:dyDescent="0.25">
      <c r="A38" s="28" t="s">
        <v>69</v>
      </c>
      <c r="B38" s="29" t="s">
        <v>3</v>
      </c>
      <c r="C38" s="29" t="s">
        <v>3</v>
      </c>
      <c r="D38" s="29" t="s">
        <v>3</v>
      </c>
    </row>
    <row r="39" spans="1:4" x14ac:dyDescent="0.25">
      <c r="A39" s="28" t="s">
        <v>70</v>
      </c>
      <c r="B39" s="29" t="s">
        <v>3</v>
      </c>
      <c r="C39" s="29" t="s">
        <v>3</v>
      </c>
      <c r="D39" s="29" t="s">
        <v>3</v>
      </c>
    </row>
    <row r="40" spans="1:4" x14ac:dyDescent="0.25">
      <c r="A40" s="28" t="s">
        <v>71</v>
      </c>
      <c r="B40" s="29" t="s">
        <v>3</v>
      </c>
      <c r="C40" s="29" t="s">
        <v>3</v>
      </c>
      <c r="D40" s="29" t="s">
        <v>3</v>
      </c>
    </row>
    <row r="41" spans="1:4" x14ac:dyDescent="0.25">
      <c r="A41" s="28" t="s">
        <v>72</v>
      </c>
      <c r="B41" s="29" t="s">
        <v>3</v>
      </c>
      <c r="C41" s="29" t="s">
        <v>3</v>
      </c>
      <c r="D41" s="29" t="s">
        <v>3</v>
      </c>
    </row>
    <row r="42" spans="1:4" x14ac:dyDescent="0.25">
      <c r="A42" s="28" t="s">
        <v>73</v>
      </c>
      <c r="B42" s="29" t="s">
        <v>3</v>
      </c>
      <c r="C42" s="29" t="s">
        <v>3</v>
      </c>
      <c r="D42" s="29" t="s">
        <v>3</v>
      </c>
    </row>
    <row r="43" spans="1:4" x14ac:dyDescent="0.25">
      <c r="A43" s="30" t="s">
        <v>74</v>
      </c>
      <c r="B43" s="29" t="s">
        <v>3</v>
      </c>
      <c r="C43" s="29" t="s">
        <v>3</v>
      </c>
      <c r="D43" s="29" t="s">
        <v>3</v>
      </c>
    </row>
    <row r="44" spans="1:4" x14ac:dyDescent="0.25">
      <c r="A44" s="28"/>
      <c r="B44" s="29"/>
      <c r="C44" s="29"/>
      <c r="D44" s="29"/>
    </row>
    <row r="45" spans="1:4" ht="15.75" thickBot="1" x14ac:dyDescent="0.3">
      <c r="A45" s="32" t="s">
        <v>75</v>
      </c>
      <c r="B45" s="33" t="s">
        <v>3</v>
      </c>
      <c r="C45" s="33" t="s">
        <v>3</v>
      </c>
      <c r="D45" s="33" t="s">
        <v>3</v>
      </c>
    </row>
  </sheetData>
  <printOptions horizontalCentered="1" gridLines="1"/>
  <pageMargins left="0.7" right="0.7" top="0.75" bottom="0.75" header="0.3" footer="0.3"/>
  <pageSetup scale="76" orientation="portrait" horizontalDpi="4294967293" verticalDpi="4294967293" r:id="rId1"/>
  <headerFooter>
    <oddHeader>&amp;LTACOMA COMBINED VENUES&amp;C&amp;A&amp;R
PROPOSER___________________________-</oddHeader>
    <oddFooter>&amp;L&amp;D&amp;C&amp;P&amp;RTHE BIGELOW COMPANIES,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A28" sqref="A28"/>
    </sheetView>
  </sheetViews>
  <sheetFormatPr defaultRowHeight="15" x14ac:dyDescent="0.25"/>
  <cols>
    <col min="1" max="1" width="44" customWidth="1"/>
    <col min="2" max="2" width="25.7109375" customWidth="1"/>
    <col min="3" max="3" width="21.5703125" customWidth="1"/>
    <col min="4" max="4" width="24.85546875" customWidth="1"/>
    <col min="5" max="5" width="26.7109375" customWidth="1"/>
    <col min="6" max="6" width="20.5703125" customWidth="1"/>
    <col min="7" max="7" width="16.7109375" customWidth="1"/>
  </cols>
  <sheetData>
    <row r="1" spans="1:4" ht="39.75" customHeight="1" x14ac:dyDescent="0.25">
      <c r="A1" s="19" t="s">
        <v>317</v>
      </c>
      <c r="B1" s="62" t="s">
        <v>330</v>
      </c>
      <c r="C1" s="62" t="s">
        <v>331</v>
      </c>
      <c r="D1" s="75" t="s">
        <v>238</v>
      </c>
    </row>
    <row r="2" spans="1:4" ht="36.75" customHeight="1" x14ac:dyDescent="0.25">
      <c r="A2" s="19"/>
      <c r="D2" s="27"/>
    </row>
    <row r="3" spans="1:4" x14ac:dyDescent="0.25">
      <c r="A3" s="19" t="s">
        <v>318</v>
      </c>
      <c r="B3" t="s">
        <v>3</v>
      </c>
      <c r="C3" t="s">
        <v>3</v>
      </c>
      <c r="D3" s="29" t="s">
        <v>3</v>
      </c>
    </row>
    <row r="4" spans="1:4" x14ac:dyDescent="0.25">
      <c r="A4" s="19" t="s">
        <v>332</v>
      </c>
      <c r="B4" t="s">
        <v>3</v>
      </c>
      <c r="C4" t="s">
        <v>3</v>
      </c>
      <c r="D4" s="29" t="s">
        <v>3</v>
      </c>
    </row>
    <row r="5" spans="1:4" x14ac:dyDescent="0.25">
      <c r="A5" s="19"/>
      <c r="D5" s="29" t="s">
        <v>3</v>
      </c>
    </row>
    <row r="6" spans="1:4" x14ac:dyDescent="0.25">
      <c r="A6" s="19" t="s">
        <v>319</v>
      </c>
      <c r="B6" t="s">
        <v>3</v>
      </c>
      <c r="C6" t="s">
        <v>3</v>
      </c>
      <c r="D6" s="29" t="s">
        <v>3</v>
      </c>
    </row>
    <row r="7" spans="1:4" x14ac:dyDescent="0.25">
      <c r="A7" s="19" t="s">
        <v>320</v>
      </c>
      <c r="B7" t="s">
        <v>3</v>
      </c>
      <c r="C7" t="s">
        <v>3</v>
      </c>
      <c r="D7" s="29" t="s">
        <v>3</v>
      </c>
    </row>
    <row r="8" spans="1:4" x14ac:dyDescent="0.25">
      <c r="A8" s="19"/>
      <c r="D8" s="29" t="s">
        <v>3</v>
      </c>
    </row>
    <row r="9" spans="1:4" x14ac:dyDescent="0.25">
      <c r="A9" s="19" t="s">
        <v>321</v>
      </c>
      <c r="B9" t="s">
        <v>3</v>
      </c>
      <c r="C9" t="s">
        <v>3</v>
      </c>
      <c r="D9" s="27"/>
    </row>
    <row r="10" spans="1:4" x14ac:dyDescent="0.25">
      <c r="A10" s="19" t="s">
        <v>321</v>
      </c>
      <c r="D10" s="27"/>
    </row>
    <row r="11" spans="1:4" x14ac:dyDescent="0.25">
      <c r="A11" s="19"/>
      <c r="D11" s="29"/>
    </row>
    <row r="12" spans="1:4" x14ac:dyDescent="0.25">
      <c r="A12" s="19" t="s">
        <v>322</v>
      </c>
      <c r="B12" t="s">
        <v>3</v>
      </c>
      <c r="C12" t="s">
        <v>3</v>
      </c>
      <c r="D12" s="29" t="s">
        <v>3</v>
      </c>
    </row>
    <row r="13" spans="1:4" x14ac:dyDescent="0.25">
      <c r="A13" s="19" t="s">
        <v>323</v>
      </c>
      <c r="B13" t="s">
        <v>3</v>
      </c>
      <c r="C13" t="s">
        <v>3</v>
      </c>
      <c r="D13" s="29" t="s">
        <v>3</v>
      </c>
    </row>
    <row r="14" spans="1:4" x14ac:dyDescent="0.25">
      <c r="A14" s="19"/>
      <c r="D14" s="29" t="s">
        <v>3</v>
      </c>
    </row>
    <row r="15" spans="1:4" x14ac:dyDescent="0.25">
      <c r="A15" s="19" t="s">
        <v>324</v>
      </c>
      <c r="B15" t="s">
        <v>3</v>
      </c>
      <c r="C15" t="s">
        <v>3</v>
      </c>
      <c r="D15" s="29" t="s">
        <v>3</v>
      </c>
    </row>
    <row r="16" spans="1:4" x14ac:dyDescent="0.25">
      <c r="A16" s="19" t="s">
        <v>325</v>
      </c>
      <c r="B16" t="s">
        <v>3</v>
      </c>
      <c r="C16" t="s">
        <v>3</v>
      </c>
      <c r="D16" s="29" t="s">
        <v>3</v>
      </c>
    </row>
    <row r="17" spans="1:4" x14ac:dyDescent="0.25">
      <c r="A17" s="19"/>
      <c r="D17" s="29" t="s">
        <v>3</v>
      </c>
    </row>
    <row r="18" spans="1:4" x14ac:dyDescent="0.25">
      <c r="A18" s="19" t="s">
        <v>326</v>
      </c>
      <c r="B18" t="s">
        <v>3</v>
      </c>
      <c r="C18" t="s">
        <v>3</v>
      </c>
      <c r="D18" s="29"/>
    </row>
    <row r="19" spans="1:4" x14ac:dyDescent="0.25">
      <c r="A19" s="19"/>
      <c r="D19" s="29"/>
    </row>
    <row r="20" spans="1:4" x14ac:dyDescent="0.25">
      <c r="A20" s="19" t="s">
        <v>327</v>
      </c>
      <c r="B20" t="s">
        <v>3</v>
      </c>
      <c r="C20" t="s">
        <v>3</v>
      </c>
      <c r="D20" s="29" t="s">
        <v>3</v>
      </c>
    </row>
    <row r="21" spans="1:4" x14ac:dyDescent="0.25">
      <c r="A21" s="19"/>
      <c r="D21" s="29" t="s">
        <v>3</v>
      </c>
    </row>
    <row r="22" spans="1:4" x14ac:dyDescent="0.25">
      <c r="A22" s="19" t="s">
        <v>328</v>
      </c>
      <c r="B22" t="s">
        <v>3</v>
      </c>
      <c r="C22" t="s">
        <v>3</v>
      </c>
      <c r="D22" s="29" t="s">
        <v>3</v>
      </c>
    </row>
    <row r="23" spans="1:4" x14ac:dyDescent="0.25">
      <c r="A23" s="19"/>
      <c r="D23" s="29" t="s">
        <v>6</v>
      </c>
    </row>
    <row r="24" spans="1:4" x14ac:dyDescent="0.25">
      <c r="A24" s="19"/>
      <c r="D24" s="29" t="s">
        <v>6</v>
      </c>
    </row>
    <row r="25" spans="1:4" x14ac:dyDescent="0.25">
      <c r="A25" s="19"/>
      <c r="D25" s="29" t="s">
        <v>6</v>
      </c>
    </row>
    <row r="26" spans="1:4" x14ac:dyDescent="0.25">
      <c r="A26" s="19"/>
      <c r="D26" s="29" t="s">
        <v>6</v>
      </c>
    </row>
    <row r="27" spans="1:4" x14ac:dyDescent="0.25">
      <c r="A27" s="19"/>
      <c r="D27" s="29" t="s">
        <v>6</v>
      </c>
    </row>
    <row r="28" spans="1:4" x14ac:dyDescent="0.25">
      <c r="A28" s="19"/>
      <c r="D28" s="29" t="s">
        <v>6</v>
      </c>
    </row>
    <row r="29" spans="1:4" x14ac:dyDescent="0.25">
      <c r="A29" s="19"/>
      <c r="D29" s="29" t="s">
        <v>6</v>
      </c>
    </row>
    <row r="30" spans="1:4" x14ac:dyDescent="0.25">
      <c r="A30" s="19" t="s">
        <v>46</v>
      </c>
      <c r="B30" s="19" t="s">
        <v>3</v>
      </c>
      <c r="C30" s="19" t="s">
        <v>3</v>
      </c>
      <c r="D30" s="29" t="s">
        <v>3</v>
      </c>
    </row>
    <row r="31" spans="1:4" x14ac:dyDescent="0.25">
      <c r="A31" s="19" t="s">
        <v>329</v>
      </c>
      <c r="B31" s="103" t="s">
        <v>1</v>
      </c>
      <c r="C31" s="103" t="s">
        <v>1</v>
      </c>
      <c r="D31" s="103" t="s">
        <v>1</v>
      </c>
    </row>
  </sheetData>
  <printOptions horizontalCentered="1" gridLines="1"/>
  <pageMargins left="0.7" right="0.7" top="0.75" bottom="0.75" header="0.3" footer="0.3"/>
  <pageSetup scale="77" orientation="portrait" horizontalDpi="4294967293" verticalDpi="4294967293" r:id="rId1"/>
  <headerFooter>
    <oddHeader>&amp;LTACOMA COMBINED VENUES&amp;C&amp;A&amp;R
PROPOSER___________________________-</oddHeader>
    <oddFooter>&amp;L&amp;D&amp;C&amp;P&amp;RTHE BIGELOW COMPANIES,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A16" sqref="A16"/>
    </sheetView>
  </sheetViews>
  <sheetFormatPr defaultRowHeight="24.75" customHeight="1" x14ac:dyDescent="0.25"/>
  <cols>
    <col min="1" max="1" width="27.28515625" style="19" customWidth="1"/>
    <col min="2" max="2" width="17.7109375" customWidth="1"/>
    <col min="3" max="3" width="23.7109375" customWidth="1"/>
    <col min="4" max="4" width="15" style="35" customWidth="1"/>
    <col min="5" max="5" width="15.7109375" style="35" customWidth="1"/>
    <col min="6" max="6" width="15.42578125" customWidth="1"/>
    <col min="7" max="7" width="13.85546875" style="35" customWidth="1"/>
  </cols>
  <sheetData>
    <row r="1" spans="1:7" s="19" customFormat="1" ht="24.75" customHeight="1" x14ac:dyDescent="0.25">
      <c r="A1" s="19" t="s">
        <v>0</v>
      </c>
      <c r="B1" s="175" t="s">
        <v>77</v>
      </c>
      <c r="C1" s="175"/>
      <c r="D1" s="175" t="s">
        <v>78</v>
      </c>
      <c r="E1" s="175"/>
      <c r="F1" s="175" t="s">
        <v>79</v>
      </c>
      <c r="G1" s="175"/>
    </row>
    <row r="2" spans="1:7" s="19" customFormat="1" ht="24.75" customHeight="1" x14ac:dyDescent="0.25">
      <c r="B2" s="20" t="s">
        <v>51</v>
      </c>
      <c r="C2" s="20" t="s">
        <v>52</v>
      </c>
      <c r="D2" s="34" t="s">
        <v>51</v>
      </c>
      <c r="E2" s="34" t="s">
        <v>52</v>
      </c>
      <c r="F2" s="20" t="s">
        <v>51</v>
      </c>
      <c r="G2" s="34" t="s">
        <v>52</v>
      </c>
    </row>
    <row r="3" spans="1:7" ht="24.75" customHeight="1" x14ac:dyDescent="0.25">
      <c r="A3" s="19" t="s">
        <v>7</v>
      </c>
      <c r="B3" s="24"/>
      <c r="C3" s="24"/>
      <c r="D3" s="35">
        <v>1209231</v>
      </c>
      <c r="E3" s="35">
        <v>302308</v>
      </c>
      <c r="F3" s="35">
        <v>1182903</v>
      </c>
      <c r="G3" s="35">
        <v>295726</v>
      </c>
    </row>
    <row r="4" spans="1:7" ht="24.75" customHeight="1" x14ac:dyDescent="0.25">
      <c r="A4" s="19" t="s">
        <v>7</v>
      </c>
      <c r="B4" s="24"/>
      <c r="C4" s="24"/>
      <c r="D4" s="35">
        <v>1203943</v>
      </c>
      <c r="E4" s="35">
        <v>361183</v>
      </c>
      <c r="F4" s="35">
        <v>897843</v>
      </c>
      <c r="G4" s="35">
        <v>269353</v>
      </c>
    </row>
    <row r="5" spans="1:7" ht="24.75" customHeight="1" x14ac:dyDescent="0.25">
      <c r="A5" s="19" t="s">
        <v>7</v>
      </c>
      <c r="B5" s="24"/>
      <c r="C5" s="24"/>
      <c r="D5" s="35">
        <v>369744</v>
      </c>
      <c r="E5" s="35">
        <v>92436</v>
      </c>
      <c r="F5" s="35"/>
    </row>
    <row r="6" spans="1:7" ht="24.75" customHeight="1" x14ac:dyDescent="0.25">
      <c r="B6" s="24"/>
      <c r="C6" s="24"/>
      <c r="F6" s="35"/>
    </row>
    <row r="7" spans="1:7" ht="24.75" customHeight="1" x14ac:dyDescent="0.25">
      <c r="A7" s="19" t="s">
        <v>33</v>
      </c>
      <c r="B7" s="24"/>
      <c r="C7" s="24"/>
      <c r="D7" s="35">
        <v>4773</v>
      </c>
      <c r="E7" s="35">
        <v>597</v>
      </c>
      <c r="F7" s="35">
        <v>9635</v>
      </c>
      <c r="G7" s="35">
        <v>1204</v>
      </c>
    </row>
    <row r="8" spans="1:7" ht="24.75" customHeight="1" x14ac:dyDescent="0.25">
      <c r="A8" s="19" t="s">
        <v>33</v>
      </c>
      <c r="B8" s="24"/>
      <c r="C8" s="24"/>
      <c r="D8" s="35">
        <v>10061</v>
      </c>
      <c r="E8" s="35">
        <v>1258</v>
      </c>
      <c r="F8" s="35">
        <v>6409</v>
      </c>
      <c r="G8" s="35">
        <v>801</v>
      </c>
    </row>
    <row r="9" spans="1:7" ht="24.75" customHeight="1" x14ac:dyDescent="0.25">
      <c r="B9" s="24"/>
      <c r="C9" s="24"/>
      <c r="F9" s="35"/>
    </row>
    <row r="10" spans="1:7" ht="24.75" customHeight="1" x14ac:dyDescent="0.25">
      <c r="A10" s="19" t="s">
        <v>8</v>
      </c>
      <c r="B10" s="24"/>
      <c r="C10" s="24"/>
      <c r="D10" s="35">
        <v>242800</v>
      </c>
      <c r="E10" s="35">
        <v>24280</v>
      </c>
      <c r="F10" s="35">
        <v>238507</v>
      </c>
      <c r="G10" s="35">
        <v>23851</v>
      </c>
    </row>
    <row r="11" spans="1:7" ht="24.75" customHeight="1" x14ac:dyDescent="0.25">
      <c r="A11" s="19" t="s">
        <v>8</v>
      </c>
      <c r="B11" s="24"/>
      <c r="C11" s="24"/>
      <c r="D11" s="35">
        <v>641841</v>
      </c>
      <c r="E11" s="35">
        <v>128368</v>
      </c>
      <c r="F11" s="35">
        <v>244695</v>
      </c>
      <c r="G11" s="35">
        <v>48939</v>
      </c>
    </row>
    <row r="12" spans="1:7" ht="24.75" customHeight="1" x14ac:dyDescent="0.25">
      <c r="B12" s="24"/>
      <c r="C12" s="24"/>
      <c r="F12" s="35"/>
    </row>
    <row r="13" spans="1:7" ht="24.75" customHeight="1" x14ac:dyDescent="0.25">
      <c r="A13" s="19" t="s">
        <v>80</v>
      </c>
      <c r="B13" s="24"/>
      <c r="C13" s="24"/>
      <c r="D13" s="35">
        <v>0</v>
      </c>
      <c r="E13" s="35">
        <v>0</v>
      </c>
      <c r="F13" s="35">
        <v>76920</v>
      </c>
      <c r="G13" s="35">
        <v>7692</v>
      </c>
    </row>
    <row r="14" spans="1:7" ht="24.75" customHeight="1" x14ac:dyDescent="0.25">
      <c r="B14" s="24"/>
      <c r="C14" s="24"/>
      <c r="F14" s="35"/>
    </row>
    <row r="15" spans="1:7" ht="24.75" customHeight="1" x14ac:dyDescent="0.25">
      <c r="A15" s="19" t="s">
        <v>81</v>
      </c>
      <c r="B15" s="24"/>
      <c r="C15" s="24"/>
      <c r="D15" s="35">
        <v>47342</v>
      </c>
      <c r="E15" s="35">
        <v>23671</v>
      </c>
      <c r="F15" s="35">
        <v>47536</v>
      </c>
      <c r="G15" s="35">
        <v>23768</v>
      </c>
    </row>
    <row r="16" spans="1:7" ht="24.75" customHeight="1" x14ac:dyDescent="0.25">
      <c r="B16" s="24"/>
      <c r="C16" s="24"/>
      <c r="F16" s="35"/>
    </row>
    <row r="17" spans="1:7" s="19" customFormat="1" ht="24.75" customHeight="1" x14ac:dyDescent="0.25">
      <c r="A17" s="19" t="s">
        <v>46</v>
      </c>
      <c r="B17" s="37"/>
      <c r="C17" s="37"/>
      <c r="D17" s="36">
        <f>SUM(D3:D16)</f>
        <v>3729735</v>
      </c>
      <c r="E17" s="36">
        <f>SUM(E3:E16)</f>
        <v>934101</v>
      </c>
      <c r="F17" s="36">
        <f>SUM(F3:F16)</f>
        <v>2704448</v>
      </c>
      <c r="G17" s="36">
        <f>SUM(G3:G16)</f>
        <v>671334</v>
      </c>
    </row>
  </sheetData>
  <mergeCells count="3">
    <mergeCell ref="B1:C1"/>
    <mergeCell ref="D1:E1"/>
    <mergeCell ref="F1:G1"/>
  </mergeCells>
  <printOptions horizontalCentered="1" gridLines="1"/>
  <pageMargins left="0.7" right="0.7" top="0.75" bottom="0.75" header="0.3" footer="0.3"/>
  <pageSetup scale="70" orientation="portrait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activeCell="B4" sqref="B4"/>
    </sheetView>
  </sheetViews>
  <sheetFormatPr defaultRowHeight="24.75" customHeight="1" x14ac:dyDescent="0.25"/>
  <cols>
    <col min="1" max="1" width="31.28515625" style="19" customWidth="1"/>
    <col min="2" max="2" width="17.7109375" style="35" customWidth="1"/>
    <col min="3" max="3" width="8.42578125" customWidth="1"/>
    <col min="4" max="4" width="5" customWidth="1"/>
    <col min="5" max="5" width="15" style="35" customWidth="1"/>
    <col min="6" max="6" width="11" style="35" customWidth="1"/>
    <col min="7" max="7" width="4.85546875" style="35" customWidth="1"/>
    <col min="8" max="8" width="15.42578125" customWidth="1"/>
    <col min="9" max="9" width="9.28515625" style="35" customWidth="1"/>
  </cols>
  <sheetData>
    <row r="1" spans="1:12" s="19" customFormat="1" ht="42" customHeight="1" x14ac:dyDescent="0.25">
      <c r="A1" s="19" t="s">
        <v>0</v>
      </c>
      <c r="B1" s="176" t="s">
        <v>884</v>
      </c>
      <c r="C1" s="176"/>
      <c r="D1" s="63"/>
      <c r="E1" s="175" t="s">
        <v>78</v>
      </c>
      <c r="F1" s="175"/>
      <c r="G1" s="63"/>
      <c r="H1" s="175" t="s">
        <v>79</v>
      </c>
      <c r="I1" s="175"/>
    </row>
    <row r="2" spans="1:12" s="19" customFormat="1" ht="24.75" customHeight="1" x14ac:dyDescent="0.25">
      <c r="B2" s="34" t="s">
        <v>3</v>
      </c>
      <c r="C2" s="63" t="s">
        <v>1</v>
      </c>
      <c r="D2" s="63"/>
      <c r="E2" s="34" t="s">
        <v>3</v>
      </c>
      <c r="F2" s="34" t="s">
        <v>1</v>
      </c>
      <c r="G2" s="34"/>
      <c r="H2" s="63" t="s">
        <v>3</v>
      </c>
      <c r="I2" s="34" t="s">
        <v>1</v>
      </c>
    </row>
    <row r="3" spans="1:12" s="19" customFormat="1" ht="24.75" customHeight="1" x14ac:dyDescent="0.25">
      <c r="A3" s="19" t="s">
        <v>333</v>
      </c>
      <c r="B3" s="34"/>
      <c r="C3" s="63"/>
      <c r="D3" s="63"/>
      <c r="E3" s="34"/>
      <c r="F3" s="34"/>
      <c r="G3" s="34"/>
      <c r="H3" s="63"/>
      <c r="I3" s="34"/>
    </row>
    <row r="4" spans="1:12" ht="24.75" customHeight="1" x14ac:dyDescent="0.25">
      <c r="A4" s="104" t="s">
        <v>334</v>
      </c>
      <c r="B4" s="35">
        <v>61254</v>
      </c>
      <c r="C4" s="105">
        <f t="shared" ref="C4:C9" si="0">+B4/B$9</f>
        <v>2.6099694749382597E-2</v>
      </c>
      <c r="E4" s="35">
        <v>62543</v>
      </c>
      <c r="F4" s="105">
        <f t="shared" ref="F4:F9" si="1">+E4/E$9</f>
        <v>2.519794993446994E-2</v>
      </c>
      <c r="G4" s="105"/>
      <c r="H4" s="35">
        <v>66021</v>
      </c>
      <c r="I4" s="105">
        <f t="shared" ref="I4:I9" si="2">+H4/H$9</f>
        <v>2.5413922707738925E-2</v>
      </c>
    </row>
    <row r="5" spans="1:12" ht="24.75" customHeight="1" x14ac:dyDescent="0.25">
      <c r="A5" s="104" t="s">
        <v>335</v>
      </c>
      <c r="B5" s="35">
        <v>109433</v>
      </c>
      <c r="C5" s="105">
        <f t="shared" si="0"/>
        <v>4.6628267468396933E-2</v>
      </c>
      <c r="E5" s="35">
        <v>113230</v>
      </c>
      <c r="F5" s="105">
        <f t="shared" si="1"/>
        <v>4.5619235902979248E-2</v>
      </c>
      <c r="G5" s="105"/>
      <c r="H5" s="35">
        <v>110363</v>
      </c>
      <c r="I5" s="105">
        <f t="shared" si="2"/>
        <v>4.2482797167479908E-2</v>
      </c>
      <c r="L5" t="s">
        <v>6</v>
      </c>
    </row>
    <row r="6" spans="1:12" ht="24.75" customHeight="1" x14ac:dyDescent="0.25">
      <c r="A6" s="104" t="s">
        <v>336</v>
      </c>
      <c r="B6" s="35">
        <v>74093</v>
      </c>
      <c r="C6" s="105">
        <f t="shared" si="0"/>
        <v>3.1570259624938854E-2</v>
      </c>
      <c r="E6" s="35">
        <v>52348</v>
      </c>
      <c r="F6" s="105">
        <f t="shared" si="1"/>
        <v>2.1090486276156124E-2</v>
      </c>
      <c r="G6" s="105"/>
      <c r="H6" s="35">
        <v>52217</v>
      </c>
      <c r="I6" s="105">
        <f t="shared" si="2"/>
        <v>2.0100252980566842E-2</v>
      </c>
      <c r="L6" t="s">
        <v>6</v>
      </c>
    </row>
    <row r="7" spans="1:12" ht="24.75" customHeight="1" x14ac:dyDescent="0.25">
      <c r="A7" s="104" t="s">
        <v>337</v>
      </c>
      <c r="B7" s="35">
        <v>137711</v>
      </c>
      <c r="C7" s="105">
        <f t="shared" si="0"/>
        <v>5.8677230280997597E-2</v>
      </c>
      <c r="E7" s="35">
        <v>196581</v>
      </c>
      <c r="F7" s="105">
        <f t="shared" si="1"/>
        <v>7.9200521178517738E-2</v>
      </c>
      <c r="G7" s="105"/>
      <c r="H7" s="35">
        <v>208622</v>
      </c>
      <c r="I7" s="105">
        <f t="shared" si="2"/>
        <v>8.0306317431331098E-2</v>
      </c>
      <c r="L7" t="s">
        <v>6</v>
      </c>
    </row>
    <row r="8" spans="1:12" ht="24.75" customHeight="1" x14ac:dyDescent="0.25">
      <c r="A8" s="104" t="s">
        <v>338</v>
      </c>
      <c r="B8" s="35">
        <v>1964433</v>
      </c>
      <c r="C8" s="105">
        <f t="shared" si="0"/>
        <v>0.837024547876284</v>
      </c>
      <c r="E8" s="35">
        <v>2057365</v>
      </c>
      <c r="F8" s="105">
        <f t="shared" si="1"/>
        <v>0.82889180670787699</v>
      </c>
      <c r="G8" s="105"/>
      <c r="H8" s="35">
        <v>2160605</v>
      </c>
      <c r="I8" s="105">
        <f t="shared" si="2"/>
        <v>0.83169670971288323</v>
      </c>
      <c r="L8" t="s">
        <v>6</v>
      </c>
    </row>
    <row r="9" spans="1:12" s="19" customFormat="1" ht="24.75" customHeight="1" x14ac:dyDescent="0.25">
      <c r="A9" s="19" t="s">
        <v>339</v>
      </c>
      <c r="B9" s="36">
        <f>SUM(B4:B8)</f>
        <v>2346924</v>
      </c>
      <c r="C9" s="106">
        <f t="shared" si="0"/>
        <v>1</v>
      </c>
      <c r="E9" s="36">
        <f>SUM(E4:E8)</f>
        <v>2482067</v>
      </c>
      <c r="F9" s="106">
        <f t="shared" si="1"/>
        <v>1</v>
      </c>
      <c r="G9" s="106"/>
      <c r="H9" s="36">
        <f>SUM(H4:H8)</f>
        <v>2597828</v>
      </c>
      <c r="I9" s="106">
        <f t="shared" si="2"/>
        <v>1</v>
      </c>
    </row>
    <row r="10" spans="1:12" ht="24.75" customHeight="1" x14ac:dyDescent="0.25">
      <c r="C10" s="35"/>
      <c r="H10" s="35"/>
    </row>
    <row r="11" spans="1:12" ht="24.75" customHeight="1" x14ac:dyDescent="0.25">
      <c r="A11" s="19" t="s">
        <v>340</v>
      </c>
      <c r="C11" s="35"/>
      <c r="H11" s="35"/>
    </row>
    <row r="12" spans="1:12" ht="24.75" customHeight="1" x14ac:dyDescent="0.25">
      <c r="A12" s="107" t="s">
        <v>340</v>
      </c>
      <c r="B12" s="35">
        <v>0</v>
      </c>
      <c r="C12" s="108">
        <f>+B12/B$9</f>
        <v>0</v>
      </c>
      <c r="E12" s="109">
        <v>23187</v>
      </c>
      <c r="F12" s="108">
        <f>+E12/E$9</f>
        <v>9.3418106763435479E-3</v>
      </c>
      <c r="G12" s="108"/>
      <c r="H12" s="109">
        <v>20925</v>
      </c>
      <c r="I12" s="108">
        <f>+H12/H$9</f>
        <v>8.0548057839087122E-3</v>
      </c>
    </row>
    <row r="13" spans="1:12" ht="24.75" customHeight="1" x14ac:dyDescent="0.25">
      <c r="A13" s="104" t="s">
        <v>341</v>
      </c>
      <c r="B13" s="35">
        <v>0</v>
      </c>
      <c r="C13" s="105">
        <f>+B13/B$9</f>
        <v>0</v>
      </c>
      <c r="E13" s="35">
        <v>0</v>
      </c>
      <c r="F13" s="105">
        <f>+E13/E$9</f>
        <v>0</v>
      </c>
      <c r="G13" s="105"/>
      <c r="H13" s="35">
        <v>0</v>
      </c>
      <c r="I13" s="105">
        <f>+H13/H$9</f>
        <v>0</v>
      </c>
    </row>
    <row r="14" spans="1:12" ht="24.75" customHeight="1" x14ac:dyDescent="0.25">
      <c r="A14" s="104" t="s">
        <v>342</v>
      </c>
      <c r="B14" s="35">
        <v>0</v>
      </c>
      <c r="C14" s="105">
        <f>+B14/B$9</f>
        <v>0</v>
      </c>
      <c r="E14" s="35">
        <v>0</v>
      </c>
      <c r="F14" s="105">
        <f>+E14/E$9</f>
        <v>0</v>
      </c>
      <c r="G14" s="105"/>
      <c r="H14" s="35">
        <v>0</v>
      </c>
      <c r="I14" s="105">
        <f>+H14/H$9</f>
        <v>0</v>
      </c>
    </row>
    <row r="15" spans="1:12" s="19" customFormat="1" ht="24.75" customHeight="1" x14ac:dyDescent="0.25">
      <c r="A15" s="19" t="s">
        <v>343</v>
      </c>
      <c r="B15" s="36">
        <f>SUM(B12:B14)</f>
        <v>0</v>
      </c>
      <c r="C15" s="106">
        <f>+B15/B$9</f>
        <v>0</v>
      </c>
      <c r="E15" s="36">
        <f>SUM(E12:E14)</f>
        <v>23187</v>
      </c>
      <c r="F15" s="106">
        <f>+E15/E$9</f>
        <v>9.3418106763435479E-3</v>
      </c>
      <c r="G15" s="106"/>
      <c r="H15" s="36">
        <f>SUM(H12:H14)</f>
        <v>20925</v>
      </c>
      <c r="I15" s="106">
        <f>+H15/H$9</f>
        <v>8.0548057839087122E-3</v>
      </c>
    </row>
    <row r="16" spans="1:12" ht="24.75" customHeight="1" x14ac:dyDescent="0.25">
      <c r="C16" s="35"/>
      <c r="H16" s="35"/>
    </row>
    <row r="17" spans="1:9" s="19" customFormat="1" ht="24.75" customHeight="1" x14ac:dyDescent="0.25">
      <c r="A17" s="19" t="s">
        <v>344</v>
      </c>
      <c r="B17" s="36">
        <f>+B9+B15</f>
        <v>2346924</v>
      </c>
      <c r="C17" s="106">
        <f>+B17/B$9</f>
        <v>1</v>
      </c>
      <c r="E17" s="36">
        <f>+E9+E15</f>
        <v>2505254</v>
      </c>
      <c r="F17" s="106">
        <f>+E17/E$9</f>
        <v>1.0093418106763437</v>
      </c>
      <c r="G17" s="106"/>
      <c r="H17" s="36">
        <f>+H9+H15</f>
        <v>2618753</v>
      </c>
      <c r="I17" s="106">
        <f>+H17/H$9</f>
        <v>1.0080548057839087</v>
      </c>
    </row>
    <row r="18" spans="1:9" ht="24.75" customHeight="1" x14ac:dyDescent="0.25">
      <c r="C18" s="35"/>
      <c r="H18" s="35"/>
    </row>
    <row r="19" spans="1:9" ht="24.75" customHeight="1" x14ac:dyDescent="0.25">
      <c r="A19" s="19" t="s">
        <v>345</v>
      </c>
      <c r="C19" s="35"/>
      <c r="H19" s="35"/>
    </row>
    <row r="20" spans="1:9" ht="24.75" customHeight="1" x14ac:dyDescent="0.25">
      <c r="A20" s="104" t="s">
        <v>334</v>
      </c>
      <c r="B20" s="35">
        <v>12438</v>
      </c>
      <c r="C20" s="105">
        <f>+B20/B4</f>
        <v>0.20305612694681163</v>
      </c>
      <c r="E20" s="35">
        <v>12363</v>
      </c>
      <c r="F20" s="105">
        <f>+E20/E4</f>
        <v>0.19767200166285595</v>
      </c>
      <c r="G20" s="105"/>
      <c r="H20" s="35">
        <v>12828</v>
      </c>
      <c r="I20" s="105">
        <f>+H20/H4</f>
        <v>0.19430181305948108</v>
      </c>
    </row>
    <row r="21" spans="1:9" ht="24.75" customHeight="1" x14ac:dyDescent="0.25">
      <c r="A21" s="104" t="s">
        <v>335</v>
      </c>
      <c r="B21" s="35">
        <v>22472</v>
      </c>
      <c r="C21" s="105">
        <f>+B21/B5</f>
        <v>0.20534939186534226</v>
      </c>
      <c r="E21" s="35">
        <v>15982</v>
      </c>
      <c r="F21" s="105">
        <f>+E21/E5</f>
        <v>0.14114633930937032</v>
      </c>
      <c r="G21" s="105"/>
      <c r="H21" s="35">
        <v>14181</v>
      </c>
      <c r="I21" s="105">
        <f>+H21/H5</f>
        <v>0.1284941511194875</v>
      </c>
    </row>
    <row r="22" spans="1:9" ht="24.75" customHeight="1" x14ac:dyDescent="0.25">
      <c r="A22" s="104" t="s">
        <v>336</v>
      </c>
      <c r="B22" s="35">
        <v>14982</v>
      </c>
      <c r="C22" s="105">
        <f>+B22/B6</f>
        <v>0.20220533653651493</v>
      </c>
      <c r="E22" s="35">
        <v>9472</v>
      </c>
      <c r="F22" s="105">
        <f>+E22/E6</f>
        <v>0.18094292045541377</v>
      </c>
      <c r="G22" s="105"/>
      <c r="H22" s="35">
        <v>9642</v>
      </c>
      <c r="I22" s="105">
        <f>+H22/H6</f>
        <v>0.18465250780397188</v>
      </c>
    </row>
    <row r="23" spans="1:9" ht="24.75" customHeight="1" x14ac:dyDescent="0.25">
      <c r="A23" s="104" t="s">
        <v>337</v>
      </c>
      <c r="B23" s="35">
        <v>32272</v>
      </c>
      <c r="C23" s="105">
        <f>+B23/B7</f>
        <v>0.23434584020158158</v>
      </c>
      <c r="E23" s="35">
        <v>49145</v>
      </c>
      <c r="F23" s="105">
        <f>+E23/E7</f>
        <v>0.24999872825959782</v>
      </c>
      <c r="G23" s="105"/>
      <c r="H23" s="35">
        <v>52155</v>
      </c>
      <c r="I23" s="105">
        <f>+H23/H7</f>
        <v>0.24999760332083865</v>
      </c>
    </row>
    <row r="24" spans="1:9" ht="24.75" customHeight="1" x14ac:dyDescent="0.25">
      <c r="A24" s="104" t="s">
        <v>338</v>
      </c>
      <c r="B24" s="35">
        <v>385539</v>
      </c>
      <c r="C24" s="105">
        <f>+B24/B8</f>
        <v>0.196259684092051</v>
      </c>
      <c r="E24" s="35">
        <v>403244</v>
      </c>
      <c r="F24" s="105">
        <f>+E24/E8</f>
        <v>0.19600022358696684</v>
      </c>
      <c r="G24" s="105"/>
      <c r="H24" s="35">
        <v>420887</v>
      </c>
      <c r="I24" s="105">
        <f>+H24/H8</f>
        <v>0.19480053040699249</v>
      </c>
    </row>
    <row r="25" spans="1:9" ht="24.75" customHeight="1" x14ac:dyDescent="0.25">
      <c r="A25" s="104" t="s">
        <v>346</v>
      </c>
      <c r="B25" s="35">
        <v>0</v>
      </c>
      <c r="C25" s="105">
        <f>+B25/B$9</f>
        <v>0</v>
      </c>
      <c r="E25" s="35">
        <v>-345</v>
      </c>
      <c r="F25" s="105">
        <f>+E25/E$9</f>
        <v>-1.389970536653523E-4</v>
      </c>
      <c r="G25" s="105"/>
      <c r="H25" s="35">
        <v>-328</v>
      </c>
      <c r="I25" s="105">
        <f>+H25/H$9</f>
        <v>-1.2625932124836595E-4</v>
      </c>
    </row>
    <row r="26" spans="1:9" s="110" customFormat="1" ht="24.75" customHeight="1" x14ac:dyDescent="0.25">
      <c r="A26" s="110" t="s">
        <v>347</v>
      </c>
      <c r="B26" s="111">
        <f>SUM(B20:B25)</f>
        <v>467703</v>
      </c>
      <c r="C26" s="112">
        <f>+B26/B$9</f>
        <v>0.19928340244507278</v>
      </c>
      <c r="E26" s="111">
        <f>SUM(E20:E25)</f>
        <v>489861</v>
      </c>
      <c r="F26" s="112">
        <f>+E26/E$9</f>
        <v>0.19736010349438593</v>
      </c>
      <c r="G26" s="112"/>
      <c r="H26" s="111">
        <f>SUM(H20:H25)</f>
        <v>509365</v>
      </c>
      <c r="I26" s="112">
        <f>+H26/H$9</f>
        <v>0.19607341209656681</v>
      </c>
    </row>
    <row r="27" spans="1:9" ht="24.75" customHeight="1" x14ac:dyDescent="0.25">
      <c r="C27" s="35"/>
      <c r="H27" s="35"/>
    </row>
    <row r="28" spans="1:9" ht="24.75" customHeight="1" x14ac:dyDescent="0.25">
      <c r="A28" s="19" t="s">
        <v>348</v>
      </c>
      <c r="C28" s="35"/>
      <c r="H28" s="35"/>
    </row>
    <row r="29" spans="1:9" ht="24.75" customHeight="1" x14ac:dyDescent="0.25">
      <c r="A29" s="104" t="s">
        <v>349</v>
      </c>
      <c r="B29" s="35">
        <v>383958</v>
      </c>
      <c r="C29" s="105">
        <f>+B29/B$9</f>
        <v>0.16360052562417871</v>
      </c>
      <c r="E29" s="35">
        <v>394731</v>
      </c>
      <c r="F29" s="105">
        <f>+E29/E$9</f>
        <v>0.15903317678370488</v>
      </c>
      <c r="G29" s="105"/>
      <c r="H29" s="35">
        <v>385555</v>
      </c>
      <c r="I29" s="105">
        <f>+H29/H$9</f>
        <v>0.14841436769485894</v>
      </c>
    </row>
    <row r="30" spans="1:9" ht="24.75" customHeight="1" x14ac:dyDescent="0.25">
      <c r="A30" s="104" t="s">
        <v>350</v>
      </c>
      <c r="B30" s="35">
        <v>679201</v>
      </c>
      <c r="C30" s="105">
        <f>+B30/B$9</f>
        <v>0.28940050892146485</v>
      </c>
      <c r="E30" s="35">
        <v>658297</v>
      </c>
      <c r="F30" s="105">
        <f>+E30/E$9</f>
        <v>0.26522128532388528</v>
      </c>
      <c r="G30" s="105"/>
      <c r="H30" s="35">
        <v>694332</v>
      </c>
      <c r="I30" s="105">
        <f>+H30/H$9</f>
        <v>0.26727404585676956</v>
      </c>
    </row>
    <row r="31" spans="1:9" ht="24.75" customHeight="1" x14ac:dyDescent="0.25">
      <c r="A31" s="104" t="s">
        <v>351</v>
      </c>
      <c r="B31" s="35">
        <v>-403958</v>
      </c>
      <c r="C31" s="105">
        <f>+B31/B$9</f>
        <v>-0.17212231840485673</v>
      </c>
      <c r="E31" s="35">
        <v>-461687</v>
      </c>
      <c r="F31" s="105">
        <f>+E31/E$9</f>
        <v>-0.18600908033505945</v>
      </c>
      <c r="G31" s="105"/>
      <c r="H31" s="35">
        <v>-490468</v>
      </c>
      <c r="I31" s="105">
        <f>+H31/H$9</f>
        <v>-0.18879925845744983</v>
      </c>
    </row>
    <row r="32" spans="1:9" ht="24.75" customHeight="1" x14ac:dyDescent="0.25">
      <c r="A32" s="104" t="s">
        <v>352</v>
      </c>
      <c r="B32" s="35">
        <v>288698</v>
      </c>
      <c r="C32" s="105">
        <f>+B32/B$9</f>
        <v>0.12301122660980926</v>
      </c>
      <c r="E32" s="35">
        <f>+E33-E29-E30-E31</f>
        <v>269885</v>
      </c>
      <c r="F32" s="105">
        <f>+E32/E$9</f>
        <v>0.1087339705173148</v>
      </c>
      <c r="G32" s="105"/>
      <c r="H32" s="35">
        <f>+H33-H29-H30-H31</f>
        <v>280796</v>
      </c>
      <c r="I32" s="105">
        <f>+H32/H$9</f>
        <v>0.10808875722334196</v>
      </c>
    </row>
    <row r="33" spans="1:9" s="19" customFormat="1" ht="24.75" customHeight="1" x14ac:dyDescent="0.25">
      <c r="A33" s="19" t="s">
        <v>353</v>
      </c>
      <c r="B33" s="36">
        <f>SUM(B29:B32)</f>
        <v>947899</v>
      </c>
      <c r="C33" s="106">
        <f>+B33/B$9</f>
        <v>0.40388994275059609</v>
      </c>
      <c r="E33" s="36">
        <v>861226</v>
      </c>
      <c r="F33" s="106">
        <f>+E33/E$9</f>
        <v>0.3469793522898455</v>
      </c>
      <c r="G33" s="106"/>
      <c r="H33" s="36">
        <v>870215</v>
      </c>
      <c r="I33" s="106">
        <f>+H33/H$9</f>
        <v>0.33497791231752061</v>
      </c>
    </row>
    <row r="34" spans="1:9" ht="24.75" customHeight="1" x14ac:dyDescent="0.25">
      <c r="C34" s="35"/>
      <c r="H34" s="35"/>
    </row>
    <row r="35" spans="1:9" ht="24.75" customHeight="1" x14ac:dyDescent="0.25">
      <c r="A35" s="19" t="s">
        <v>354</v>
      </c>
      <c r="C35" s="35"/>
      <c r="H35" s="35"/>
    </row>
    <row r="36" spans="1:9" ht="24.75" customHeight="1" x14ac:dyDescent="0.25">
      <c r="A36" s="104" t="s">
        <v>354</v>
      </c>
      <c r="B36" s="35">
        <v>258894</v>
      </c>
      <c r="C36" s="105">
        <f>+B36/B$9</f>
        <v>0.11031205100804287</v>
      </c>
      <c r="E36" s="35">
        <f>+E39-E37-E38</f>
        <v>263474</v>
      </c>
      <c r="F36" s="105">
        <f>+E36/E$9</f>
        <v>0.106151042659203</v>
      </c>
      <c r="G36" s="105"/>
      <c r="H36" s="35">
        <v>385555</v>
      </c>
      <c r="I36" s="105">
        <f>+H36/H$9</f>
        <v>0.14841436769485894</v>
      </c>
    </row>
    <row r="37" spans="1:9" ht="24.75" customHeight="1" x14ac:dyDescent="0.25">
      <c r="A37" s="104" t="s">
        <v>355</v>
      </c>
      <c r="B37" s="35">
        <v>35175</v>
      </c>
      <c r="C37" s="105">
        <f>+B37/B$9</f>
        <v>1.4987703053017481E-2</v>
      </c>
      <c r="E37" s="35">
        <v>37579</v>
      </c>
      <c r="F37" s="105">
        <f>+E37/E$9</f>
        <v>1.5140203709247171E-2</v>
      </c>
      <c r="G37" s="105"/>
      <c r="H37" s="35">
        <v>39281</v>
      </c>
      <c r="I37" s="105">
        <f>+H37/H$9</f>
        <v>1.5120708530356897E-2</v>
      </c>
    </row>
    <row r="38" spans="1:9" ht="24.75" customHeight="1" x14ac:dyDescent="0.25">
      <c r="A38" s="104" t="s">
        <v>355</v>
      </c>
      <c r="B38" s="35">
        <v>35175</v>
      </c>
      <c r="C38" s="105">
        <f>+B38/B$9</f>
        <v>1.4987703053017481E-2</v>
      </c>
      <c r="E38" s="35">
        <v>37579</v>
      </c>
      <c r="F38" s="105">
        <f>+E38/E$9</f>
        <v>1.5140203709247171E-2</v>
      </c>
      <c r="G38" s="105"/>
      <c r="H38" s="35">
        <v>39281</v>
      </c>
      <c r="I38" s="105">
        <f>+H38/H$9</f>
        <v>1.5120708530356897E-2</v>
      </c>
    </row>
    <row r="39" spans="1:9" s="19" customFormat="1" ht="24.75" customHeight="1" x14ac:dyDescent="0.25">
      <c r="A39" s="19" t="s">
        <v>356</v>
      </c>
      <c r="B39" s="36">
        <f>SUM(B36:B38)</f>
        <v>329244</v>
      </c>
      <c r="C39" s="106">
        <f>+B39/B$9</f>
        <v>0.14028745711407783</v>
      </c>
      <c r="E39" s="36">
        <v>338632</v>
      </c>
      <c r="F39" s="106">
        <f>+E39/E$9</f>
        <v>0.13643145007769733</v>
      </c>
      <c r="G39" s="106"/>
      <c r="H39" s="36">
        <v>332603</v>
      </c>
      <c r="I39" s="106">
        <f>+H39/H$9</f>
        <v>0.12803118605234834</v>
      </c>
    </row>
    <row r="40" spans="1:9" ht="24.75" customHeight="1" x14ac:dyDescent="0.25">
      <c r="C40" s="35"/>
      <c r="H40" s="35"/>
    </row>
    <row r="41" spans="1:9" ht="24.75" customHeight="1" x14ac:dyDescent="0.25">
      <c r="A41" s="19" t="s">
        <v>357</v>
      </c>
      <c r="B41" s="35">
        <f>+B17-B26-B33-B39</f>
        <v>602078</v>
      </c>
      <c r="C41" s="105">
        <f>+B41/B$9</f>
        <v>0.2565391976902533</v>
      </c>
      <c r="E41" s="35">
        <f>+E17-E26-E33-E39</f>
        <v>815535</v>
      </c>
      <c r="F41" s="105">
        <f>+E41/E$9</f>
        <v>0.32857090481441475</v>
      </c>
      <c r="G41" s="105"/>
      <c r="H41" s="35">
        <f>+H17-H26-H33-H39</f>
        <v>906570</v>
      </c>
      <c r="I41" s="105">
        <f>+H41/H$9</f>
        <v>0.34897229531747292</v>
      </c>
    </row>
    <row r="42" spans="1:9" ht="24.75" customHeight="1" x14ac:dyDescent="0.25">
      <c r="A42" s="104" t="s">
        <v>358</v>
      </c>
      <c r="B42" s="35">
        <v>175000</v>
      </c>
      <c r="C42" s="105">
        <f>+B42/B$9</f>
        <v>7.4565686830932745E-2</v>
      </c>
      <c r="E42" s="35">
        <v>175000</v>
      </c>
      <c r="F42" s="105">
        <f>+E42/E$9</f>
        <v>7.0505751859236673E-2</v>
      </c>
      <c r="G42" s="105"/>
      <c r="H42" s="35">
        <v>175000</v>
      </c>
      <c r="I42" s="105">
        <f>+H42/H$9</f>
        <v>6.7363967129463534E-2</v>
      </c>
    </row>
    <row r="43" spans="1:9" ht="24.75" customHeight="1" x14ac:dyDescent="0.25">
      <c r="A43" s="104" t="s">
        <v>359</v>
      </c>
      <c r="B43" s="35">
        <v>43750</v>
      </c>
      <c r="C43" s="105">
        <f>+B43/B$9</f>
        <v>1.8641421707733186E-2</v>
      </c>
      <c r="E43" s="35">
        <v>43750</v>
      </c>
      <c r="F43" s="105">
        <f>+E43/E$9</f>
        <v>1.7626437964809168E-2</v>
      </c>
      <c r="G43" s="105"/>
      <c r="H43" s="35">
        <v>43749</v>
      </c>
      <c r="I43" s="105">
        <f>+H43/H$9</f>
        <v>1.6840606845410857E-2</v>
      </c>
    </row>
    <row r="44" spans="1:9" ht="24.75" customHeight="1" x14ac:dyDescent="0.25">
      <c r="C44" s="35"/>
      <c r="H44" s="35"/>
    </row>
    <row r="45" spans="1:9" s="19" customFormat="1" ht="24.75" customHeight="1" x14ac:dyDescent="0.25">
      <c r="A45" s="19" t="s">
        <v>360</v>
      </c>
      <c r="B45" s="36">
        <f>+B41-B42-B43</f>
        <v>383328</v>
      </c>
      <c r="C45" s="106">
        <f>+B45/B$9</f>
        <v>0.16333208915158737</v>
      </c>
      <c r="E45" s="36">
        <f>+E41-E42-E43</f>
        <v>596785</v>
      </c>
      <c r="F45" s="106">
        <f>+E45/E$9</f>
        <v>0.24043871499036892</v>
      </c>
      <c r="G45" s="106"/>
      <c r="H45" s="36">
        <f>+H41-H42-H43</f>
        <v>687821</v>
      </c>
      <c r="I45" s="106">
        <f>+H45/H$9</f>
        <v>0.26476772134259852</v>
      </c>
    </row>
  </sheetData>
  <mergeCells count="3">
    <mergeCell ref="B1:C1"/>
    <mergeCell ref="E1:F1"/>
    <mergeCell ref="H1:I1"/>
  </mergeCells>
  <printOptions horizontalCentered="1" gridLines="1"/>
  <pageMargins left="0.7" right="0.7" top="0.75" bottom="0.75" header="0.3" footer="0.3"/>
  <pageSetup scale="62" orientation="portrait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workbookViewId="0">
      <selection activeCell="A5" sqref="A5"/>
    </sheetView>
  </sheetViews>
  <sheetFormatPr defaultRowHeight="27.75" customHeight="1" x14ac:dyDescent="0.25"/>
  <cols>
    <col min="1" max="1" width="10.5703125" style="41" customWidth="1"/>
    <col min="2" max="2" width="9.140625" style="41" customWidth="1"/>
    <col min="3" max="3" width="11.28515625" style="41" customWidth="1"/>
    <col min="4" max="4" width="24.85546875" style="41" customWidth="1"/>
    <col min="5" max="5" width="13" style="41" customWidth="1"/>
    <col min="6" max="6" width="16.7109375" style="41" customWidth="1"/>
    <col min="7" max="16384" width="9.140625" style="41"/>
  </cols>
  <sheetData>
    <row r="1" spans="1:5" ht="27.75" customHeight="1" x14ac:dyDescent="0.25">
      <c r="A1" s="42" t="s">
        <v>139</v>
      </c>
      <c r="B1" s="42"/>
      <c r="C1" s="42"/>
      <c r="D1" s="56" t="s">
        <v>194</v>
      </c>
      <c r="E1" s="42"/>
    </row>
    <row r="2" spans="1:5" ht="27.75" customHeight="1" x14ac:dyDescent="0.25">
      <c r="A2" s="43" t="s">
        <v>140</v>
      </c>
      <c r="B2" s="42"/>
      <c r="C2" s="42"/>
      <c r="D2" s="42"/>
      <c r="E2" s="42"/>
    </row>
    <row r="3" spans="1:5" ht="27.75" customHeight="1" x14ac:dyDescent="0.25">
      <c r="A3" s="162" t="s">
        <v>886</v>
      </c>
      <c r="B3" s="42"/>
      <c r="C3" s="42"/>
      <c r="D3" s="42"/>
    </row>
    <row r="4" spans="1:5" ht="27.75" customHeight="1" x14ac:dyDescent="0.25">
      <c r="A4" s="163" t="s">
        <v>885</v>
      </c>
      <c r="B4" s="45">
        <v>16279</v>
      </c>
      <c r="C4" s="44" t="s">
        <v>142</v>
      </c>
      <c r="D4" s="44" t="s">
        <v>143</v>
      </c>
      <c r="E4" s="46">
        <v>39778</v>
      </c>
    </row>
    <row r="5" spans="1:5" ht="27.75" customHeight="1" x14ac:dyDescent="0.25">
      <c r="A5" s="47" t="s">
        <v>141</v>
      </c>
      <c r="B5" s="48">
        <v>16280</v>
      </c>
      <c r="C5" s="47" t="s">
        <v>142</v>
      </c>
      <c r="D5" s="47" t="s">
        <v>144</v>
      </c>
      <c r="E5" s="49">
        <v>39778</v>
      </c>
    </row>
    <row r="6" spans="1:5" ht="27.75" customHeight="1" x14ac:dyDescent="0.25">
      <c r="A6" s="47" t="s">
        <v>141</v>
      </c>
      <c r="B6" s="50">
        <v>16337</v>
      </c>
      <c r="C6" s="47" t="s">
        <v>142</v>
      </c>
      <c r="D6" s="47" t="s">
        <v>145</v>
      </c>
      <c r="E6" s="49">
        <v>39813</v>
      </c>
    </row>
    <row r="7" spans="1:5" ht="27.75" customHeight="1" x14ac:dyDescent="0.25">
      <c r="A7" s="47" t="s">
        <v>146</v>
      </c>
      <c r="B7" s="50">
        <v>16338</v>
      </c>
      <c r="C7" s="47" t="s">
        <v>142</v>
      </c>
      <c r="D7" s="47" t="s">
        <v>147</v>
      </c>
      <c r="E7" s="49">
        <v>39813</v>
      </c>
    </row>
    <row r="8" spans="1:5" ht="27.75" customHeight="1" x14ac:dyDescent="0.25">
      <c r="A8" s="47" t="s">
        <v>141</v>
      </c>
      <c r="B8" s="48">
        <v>16428</v>
      </c>
      <c r="C8" s="47" t="s">
        <v>148</v>
      </c>
      <c r="D8" s="47" t="s">
        <v>149</v>
      </c>
      <c r="E8" s="51">
        <v>39869</v>
      </c>
    </row>
    <row r="9" spans="1:5" ht="27.75" customHeight="1" x14ac:dyDescent="0.25">
      <c r="A9" s="47" t="s">
        <v>141</v>
      </c>
      <c r="B9" s="48">
        <v>16660</v>
      </c>
      <c r="C9" s="47" t="s">
        <v>142</v>
      </c>
      <c r="D9" s="47" t="s">
        <v>150</v>
      </c>
      <c r="E9" s="51">
        <v>40051</v>
      </c>
    </row>
    <row r="10" spans="1:5" ht="27.75" customHeight="1" x14ac:dyDescent="0.25">
      <c r="A10" s="47" t="s">
        <v>146</v>
      </c>
      <c r="B10" s="48">
        <v>16661</v>
      </c>
      <c r="C10" s="47" t="s">
        <v>142</v>
      </c>
      <c r="D10" s="47" t="s">
        <v>151</v>
      </c>
      <c r="E10" s="51">
        <v>40051</v>
      </c>
    </row>
    <row r="11" spans="1:5" ht="27.75" customHeight="1" x14ac:dyDescent="0.25">
      <c r="A11" s="47" t="s">
        <v>141</v>
      </c>
      <c r="B11" s="48">
        <v>16662</v>
      </c>
      <c r="C11" s="47" t="s">
        <v>142</v>
      </c>
      <c r="D11" s="47" t="s">
        <v>152</v>
      </c>
      <c r="E11" s="51">
        <v>40051</v>
      </c>
    </row>
    <row r="12" spans="1:5" ht="27.75" customHeight="1" x14ac:dyDescent="0.25">
      <c r="A12" s="47" t="s">
        <v>141</v>
      </c>
      <c r="B12" s="48">
        <v>16663</v>
      </c>
      <c r="C12" s="47" t="s">
        <v>142</v>
      </c>
      <c r="D12" s="47" t="s">
        <v>153</v>
      </c>
      <c r="E12" s="51">
        <v>40051</v>
      </c>
    </row>
    <row r="13" spans="1:5" ht="27.75" customHeight="1" x14ac:dyDescent="0.25">
      <c r="A13" s="47" t="s">
        <v>141</v>
      </c>
      <c r="B13" s="48">
        <v>16664</v>
      </c>
      <c r="C13" s="47" t="s">
        <v>142</v>
      </c>
      <c r="D13" s="47" t="s">
        <v>154</v>
      </c>
      <c r="E13" s="51">
        <v>40051</v>
      </c>
    </row>
    <row r="14" spans="1:5" ht="27.75" customHeight="1" x14ac:dyDescent="0.25">
      <c r="A14" s="47" t="s">
        <v>141</v>
      </c>
      <c r="B14" s="48">
        <v>16665</v>
      </c>
      <c r="C14" s="47" t="s">
        <v>142</v>
      </c>
      <c r="D14" s="47" t="s">
        <v>155</v>
      </c>
      <c r="E14" s="51">
        <v>40051</v>
      </c>
    </row>
    <row r="15" spans="1:5" ht="27.75" customHeight="1" x14ac:dyDescent="0.25">
      <c r="A15" s="47" t="s">
        <v>141</v>
      </c>
      <c r="B15" s="48">
        <v>16766</v>
      </c>
      <c r="C15" s="47" t="s">
        <v>142</v>
      </c>
      <c r="D15" s="47" t="s">
        <v>156</v>
      </c>
      <c r="E15" s="51">
        <v>40086</v>
      </c>
    </row>
    <row r="16" spans="1:5" ht="27.75" customHeight="1" x14ac:dyDescent="0.25">
      <c r="A16" s="47" t="s">
        <v>141</v>
      </c>
      <c r="B16" s="48">
        <v>16767</v>
      </c>
      <c r="C16" s="47" t="s">
        <v>142</v>
      </c>
      <c r="D16" s="47" t="s">
        <v>157</v>
      </c>
      <c r="E16" s="51">
        <v>40086</v>
      </c>
    </row>
    <row r="17" spans="1:5" ht="27.75" customHeight="1" x14ac:dyDescent="0.25">
      <c r="A17" s="47" t="s">
        <v>141</v>
      </c>
      <c r="B17" s="48">
        <v>17111</v>
      </c>
      <c r="C17" s="47" t="s">
        <v>158</v>
      </c>
      <c r="D17" s="47" t="s">
        <v>159</v>
      </c>
      <c r="E17" s="51">
        <v>40268</v>
      </c>
    </row>
    <row r="18" spans="1:5" ht="27.75" customHeight="1" x14ac:dyDescent="0.25">
      <c r="A18" s="47" t="s">
        <v>141</v>
      </c>
      <c r="B18" s="48">
        <v>32124</v>
      </c>
      <c r="C18" s="47" t="s">
        <v>160</v>
      </c>
      <c r="D18" s="47" t="s">
        <v>161</v>
      </c>
      <c r="E18" s="51">
        <v>42214</v>
      </c>
    </row>
    <row r="19" spans="1:5" ht="27.75" customHeight="1" x14ac:dyDescent="0.25">
      <c r="A19" s="47" t="s">
        <v>141</v>
      </c>
      <c r="B19" s="52">
        <v>32125</v>
      </c>
      <c r="C19" s="47" t="s">
        <v>160</v>
      </c>
      <c r="D19" s="47" t="s">
        <v>162</v>
      </c>
      <c r="E19" s="53">
        <v>42214</v>
      </c>
    </row>
    <row r="20" spans="1:5" ht="27.75" customHeight="1" x14ac:dyDescent="0.25">
      <c r="A20" s="47" t="s">
        <v>146</v>
      </c>
      <c r="B20" s="48">
        <v>32126</v>
      </c>
      <c r="C20" s="47" t="s">
        <v>160</v>
      </c>
      <c r="D20" s="47" t="s">
        <v>163</v>
      </c>
      <c r="E20" s="51">
        <v>42214</v>
      </c>
    </row>
    <row r="21" spans="1:5" ht="27.75" customHeight="1" x14ac:dyDescent="0.25">
      <c r="A21" s="47" t="s">
        <v>141</v>
      </c>
      <c r="B21" s="52">
        <v>32127</v>
      </c>
      <c r="C21" s="47" t="s">
        <v>160</v>
      </c>
      <c r="D21" s="47" t="s">
        <v>164</v>
      </c>
      <c r="E21" s="53">
        <v>42214</v>
      </c>
    </row>
    <row r="22" spans="1:5" ht="27.75" customHeight="1" x14ac:dyDescent="0.25">
      <c r="A22" s="47" t="s">
        <v>146</v>
      </c>
      <c r="B22" s="48">
        <v>32128</v>
      </c>
      <c r="C22" s="47" t="s">
        <v>160</v>
      </c>
      <c r="D22" s="47" t="s">
        <v>165</v>
      </c>
      <c r="E22" s="51">
        <v>42214</v>
      </c>
    </row>
    <row r="23" spans="1:5" ht="27.75" customHeight="1" x14ac:dyDescent="0.25">
      <c r="A23" s="47" t="s">
        <v>141</v>
      </c>
      <c r="B23" s="52">
        <v>32129</v>
      </c>
      <c r="C23" s="47" t="s">
        <v>160</v>
      </c>
      <c r="D23" s="47" t="s">
        <v>166</v>
      </c>
      <c r="E23" s="51">
        <v>42214</v>
      </c>
    </row>
    <row r="24" spans="1:5" ht="27.75" customHeight="1" x14ac:dyDescent="0.25">
      <c r="A24" s="47" t="s">
        <v>141</v>
      </c>
      <c r="B24" s="48">
        <v>32130</v>
      </c>
      <c r="C24" s="47" t="s">
        <v>160</v>
      </c>
      <c r="D24" s="47" t="s">
        <v>167</v>
      </c>
      <c r="E24" s="51">
        <v>42214</v>
      </c>
    </row>
    <row r="25" spans="1:5" ht="27.75" customHeight="1" x14ac:dyDescent="0.25">
      <c r="A25" s="47" t="s">
        <v>146</v>
      </c>
      <c r="B25" s="52">
        <v>32131</v>
      </c>
      <c r="C25" s="47" t="s">
        <v>160</v>
      </c>
      <c r="D25" s="47" t="s">
        <v>168</v>
      </c>
      <c r="E25" s="53">
        <v>42214</v>
      </c>
    </row>
    <row r="26" spans="1:5" ht="27.75" customHeight="1" x14ac:dyDescent="0.25">
      <c r="A26" s="47" t="s">
        <v>141</v>
      </c>
      <c r="B26" s="52">
        <v>32132</v>
      </c>
      <c r="C26" s="47" t="s">
        <v>160</v>
      </c>
      <c r="D26" s="47" t="s">
        <v>169</v>
      </c>
      <c r="E26" s="53">
        <v>42214</v>
      </c>
    </row>
    <row r="27" spans="1:5" ht="27.75" customHeight="1" x14ac:dyDescent="0.25">
      <c r="A27" s="47" t="s">
        <v>141</v>
      </c>
      <c r="B27" s="48">
        <v>32133</v>
      </c>
      <c r="C27" s="47" t="s">
        <v>160</v>
      </c>
      <c r="D27" s="47" t="s">
        <v>170</v>
      </c>
      <c r="E27" s="51">
        <v>42214</v>
      </c>
    </row>
    <row r="28" spans="1:5" ht="27.75" customHeight="1" x14ac:dyDescent="0.25">
      <c r="A28" s="47" t="s">
        <v>146</v>
      </c>
      <c r="B28" s="48">
        <v>32134</v>
      </c>
      <c r="C28" s="47" t="s">
        <v>171</v>
      </c>
      <c r="D28" s="47" t="s">
        <v>172</v>
      </c>
      <c r="E28" s="51">
        <v>42214</v>
      </c>
    </row>
    <row r="29" spans="1:5" ht="27.75" customHeight="1" x14ac:dyDescent="0.25">
      <c r="A29" s="47" t="s">
        <v>146</v>
      </c>
      <c r="B29" s="52">
        <v>32136</v>
      </c>
      <c r="C29" s="47" t="s">
        <v>160</v>
      </c>
      <c r="D29" s="47" t="s">
        <v>173</v>
      </c>
      <c r="E29" s="51">
        <v>42214</v>
      </c>
    </row>
    <row r="30" spans="1:5" ht="27.75" customHeight="1" x14ac:dyDescent="0.25">
      <c r="A30" s="47" t="s">
        <v>146</v>
      </c>
      <c r="B30" s="48">
        <v>32190</v>
      </c>
      <c r="C30" s="47" t="s">
        <v>160</v>
      </c>
      <c r="D30" s="47" t="s">
        <v>174</v>
      </c>
      <c r="E30" s="51">
        <v>42242</v>
      </c>
    </row>
    <row r="31" spans="1:5" ht="27.75" customHeight="1" x14ac:dyDescent="0.25">
      <c r="A31" s="47" t="s">
        <v>141</v>
      </c>
      <c r="B31" s="52">
        <v>32191</v>
      </c>
      <c r="C31" s="47" t="s">
        <v>175</v>
      </c>
      <c r="D31" s="47" t="s">
        <v>176</v>
      </c>
      <c r="E31" s="51">
        <v>42242</v>
      </c>
    </row>
    <row r="32" spans="1:5" ht="27.75" customHeight="1" x14ac:dyDescent="0.25">
      <c r="A32" s="47" t="s">
        <v>141</v>
      </c>
      <c r="B32" s="52">
        <v>32192</v>
      </c>
      <c r="C32" s="47" t="s">
        <v>160</v>
      </c>
      <c r="D32" s="47" t="s">
        <v>177</v>
      </c>
      <c r="E32" s="51">
        <v>42242</v>
      </c>
    </row>
    <row r="33" spans="1:5" ht="27.75" customHeight="1" x14ac:dyDescent="0.25">
      <c r="A33" s="47" t="s">
        <v>146</v>
      </c>
      <c r="B33" s="47" t="s">
        <v>178</v>
      </c>
      <c r="C33" s="47" t="s">
        <v>160</v>
      </c>
      <c r="D33" s="47" t="s">
        <v>179</v>
      </c>
      <c r="E33" s="51">
        <v>42242</v>
      </c>
    </row>
    <row r="34" spans="1:5" ht="27.75" customHeight="1" x14ac:dyDescent="0.25">
      <c r="A34" s="47" t="s">
        <v>146</v>
      </c>
      <c r="B34" s="48">
        <v>32194</v>
      </c>
      <c r="C34" s="47" t="s">
        <v>160</v>
      </c>
      <c r="D34" s="47" t="s">
        <v>180</v>
      </c>
      <c r="E34" s="53">
        <v>42242</v>
      </c>
    </row>
    <row r="35" spans="1:5" ht="27.75" customHeight="1" x14ac:dyDescent="0.25">
      <c r="A35" s="47" t="s">
        <v>146</v>
      </c>
      <c r="B35" s="52">
        <v>32636</v>
      </c>
      <c r="C35" s="47" t="s">
        <v>160</v>
      </c>
      <c r="D35" s="47" t="s">
        <v>181</v>
      </c>
      <c r="E35" s="51">
        <v>42277</v>
      </c>
    </row>
    <row r="36" spans="1:5" ht="27.75" customHeight="1" x14ac:dyDescent="0.25">
      <c r="A36" s="47" t="s">
        <v>141</v>
      </c>
      <c r="B36" s="48">
        <v>32712</v>
      </c>
      <c r="C36" s="47" t="s">
        <v>160</v>
      </c>
      <c r="D36" s="47" t="s">
        <v>182</v>
      </c>
      <c r="E36" s="49">
        <v>42305</v>
      </c>
    </row>
    <row r="37" spans="1:5" ht="27.75" customHeight="1" x14ac:dyDescent="0.25">
      <c r="A37" s="47" t="s">
        <v>141</v>
      </c>
      <c r="B37" s="48">
        <v>32713</v>
      </c>
      <c r="C37" s="47" t="s">
        <v>160</v>
      </c>
      <c r="D37" s="47" t="s">
        <v>183</v>
      </c>
      <c r="E37" s="49">
        <v>42305</v>
      </c>
    </row>
    <row r="38" spans="1:5" ht="27.75" customHeight="1" x14ac:dyDescent="0.25">
      <c r="A38" s="47" t="s">
        <v>141</v>
      </c>
      <c r="B38" s="48">
        <v>32829</v>
      </c>
      <c r="C38" s="47" t="s">
        <v>160</v>
      </c>
      <c r="D38" s="47" t="s">
        <v>184</v>
      </c>
      <c r="E38" s="49">
        <v>42333</v>
      </c>
    </row>
    <row r="39" spans="1:5" ht="27.75" customHeight="1" x14ac:dyDescent="0.25">
      <c r="A39" s="47" t="s">
        <v>141</v>
      </c>
      <c r="B39" s="48">
        <v>33332</v>
      </c>
      <c r="C39" s="47" t="s">
        <v>185</v>
      </c>
      <c r="D39" s="47" t="s">
        <v>186</v>
      </c>
      <c r="E39" s="51">
        <v>42424</v>
      </c>
    </row>
    <row r="40" spans="1:5" ht="27.75" customHeight="1" x14ac:dyDescent="0.25">
      <c r="A40" s="47" t="s">
        <v>141</v>
      </c>
      <c r="B40" s="48">
        <v>33333</v>
      </c>
      <c r="C40" s="47" t="s">
        <v>185</v>
      </c>
      <c r="D40" s="47" t="s">
        <v>187</v>
      </c>
      <c r="E40" s="51">
        <v>42424</v>
      </c>
    </row>
    <row r="41" spans="1:5" ht="27.75" customHeight="1" x14ac:dyDescent="0.25">
      <c r="A41" s="47" t="s">
        <v>141</v>
      </c>
      <c r="B41" s="48">
        <v>33334</v>
      </c>
      <c r="C41" s="47" t="s">
        <v>188</v>
      </c>
      <c r="D41" s="47" t="s">
        <v>189</v>
      </c>
      <c r="E41" s="51">
        <v>42424</v>
      </c>
    </row>
    <row r="42" spans="1:5" ht="27.75" customHeight="1" x14ac:dyDescent="0.25">
      <c r="A42" s="47" t="s">
        <v>141</v>
      </c>
      <c r="B42" s="48">
        <v>33335</v>
      </c>
      <c r="C42" s="47" t="s">
        <v>185</v>
      </c>
      <c r="D42" s="47" t="s">
        <v>190</v>
      </c>
      <c r="E42" s="51">
        <v>42424</v>
      </c>
    </row>
    <row r="43" spans="1:5" ht="27.75" customHeight="1" x14ac:dyDescent="0.25">
      <c r="A43" s="47" t="s">
        <v>141</v>
      </c>
      <c r="B43" s="48">
        <v>33720</v>
      </c>
      <c r="C43" s="47" t="s">
        <v>185</v>
      </c>
      <c r="D43" s="47" t="s">
        <v>191</v>
      </c>
      <c r="E43" s="54">
        <v>42487</v>
      </c>
    </row>
    <row r="44" spans="1:5" ht="27.75" customHeight="1" x14ac:dyDescent="0.25">
      <c r="A44" s="47" t="s">
        <v>141</v>
      </c>
      <c r="B44" s="48">
        <v>33938</v>
      </c>
      <c r="C44" s="47" t="s">
        <v>185</v>
      </c>
      <c r="D44" s="47" t="s">
        <v>192</v>
      </c>
      <c r="E44" s="51">
        <v>42515</v>
      </c>
    </row>
    <row r="45" spans="1:5" ht="27.75" customHeight="1" x14ac:dyDescent="0.25">
      <c r="A45" s="55" t="s">
        <v>193</v>
      </c>
      <c r="B45" s="42"/>
      <c r="C45" s="42"/>
      <c r="D45" s="42"/>
      <c r="E45" s="42"/>
    </row>
  </sheetData>
  <printOptions horizontalCentered="1" gridLines="1"/>
  <pageMargins left="0.7" right="0.7" top="0.75" bottom="0.75" header="0.3" footer="0.3"/>
  <pageSetup scale="56" orientation="portrait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G14" sqref="G14"/>
    </sheetView>
  </sheetViews>
  <sheetFormatPr defaultRowHeight="27.75" customHeight="1" x14ac:dyDescent="0.25"/>
  <cols>
    <col min="1" max="1" width="10.5703125" style="61" customWidth="1"/>
    <col min="2" max="2" width="9.140625" style="41" customWidth="1"/>
    <col min="3" max="3" width="11.28515625" style="41" customWidth="1"/>
    <col min="4" max="4" width="24.85546875" style="41" customWidth="1"/>
    <col min="5" max="5" width="13" style="41" customWidth="1"/>
    <col min="6" max="6" width="16.7109375" style="41" customWidth="1"/>
    <col min="7" max="16384" width="9.140625" style="41"/>
  </cols>
  <sheetData>
    <row r="1" spans="1:12" ht="27.75" customHeight="1" x14ac:dyDescent="0.25">
      <c r="A1" s="57" t="s">
        <v>195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7.75" customHeight="1" x14ac:dyDescent="0.25">
      <c r="A2" s="57" t="s">
        <v>196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7.75" customHeight="1" x14ac:dyDescent="0.25">
      <c r="A3" s="58" t="s">
        <v>197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7.75" customHeight="1" x14ac:dyDescent="0.25">
      <c r="A4" s="59" t="s">
        <v>198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7.75" customHeight="1" x14ac:dyDescent="0.25">
      <c r="A5" s="59" t="s">
        <v>199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7.75" customHeight="1" x14ac:dyDescent="0.25">
      <c r="A6" s="59" t="s">
        <v>200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27.75" customHeight="1" x14ac:dyDescent="0.25">
      <c r="A7" s="58" t="s">
        <v>201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27.75" customHeight="1" x14ac:dyDescent="0.25">
      <c r="A8" s="57" t="s">
        <v>202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27.75" customHeight="1" x14ac:dyDescent="0.25">
      <c r="A9" s="59" t="s">
        <v>203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27.75" customHeight="1" x14ac:dyDescent="0.25">
      <c r="A10" s="59" t="s">
        <v>204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27.75" customHeight="1" x14ac:dyDescent="0.25">
      <c r="A11" s="59" t="s">
        <v>205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27.75" customHeight="1" x14ac:dyDescent="0.25">
      <c r="A12" s="59" t="s">
        <v>205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27.75" customHeight="1" x14ac:dyDescent="0.25">
      <c r="A13" s="59" t="s">
        <v>205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7.75" customHeight="1" x14ac:dyDescent="0.25">
      <c r="A14" s="59" t="s">
        <v>206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27.75" customHeight="1" x14ac:dyDescent="0.25">
      <c r="A15" s="59" t="s">
        <v>207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7.75" customHeight="1" x14ac:dyDescent="0.25">
      <c r="A16" s="57" t="s">
        <v>208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7.75" customHeight="1" x14ac:dyDescent="0.25">
      <c r="A17" s="59" t="s">
        <v>209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27.75" customHeight="1" x14ac:dyDescent="0.25">
      <c r="A18" s="59" t="s">
        <v>210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7.75" customHeight="1" x14ac:dyDescent="0.25">
      <c r="A19" s="59" t="s">
        <v>211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27.75" customHeight="1" x14ac:dyDescent="0.25">
      <c r="A20" s="59" t="s">
        <v>212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27.75" customHeight="1" x14ac:dyDescent="0.25">
      <c r="A21" s="59" t="s">
        <v>213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27.75" customHeight="1" x14ac:dyDescent="0.25">
      <c r="A22" s="59" t="s">
        <v>214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27.75" customHeight="1" x14ac:dyDescent="0.25">
      <c r="A23" s="59" t="s">
        <v>215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27.75" customHeight="1" x14ac:dyDescent="0.25">
      <c r="A24" s="57" t="s">
        <v>216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27.75" customHeight="1" x14ac:dyDescent="0.25">
      <c r="A25" s="59" t="s">
        <v>217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27.75" customHeight="1" x14ac:dyDescent="0.25">
      <c r="A26" s="59" t="s">
        <v>218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27.75" customHeight="1" x14ac:dyDescent="0.25">
      <c r="A27" s="59" t="s">
        <v>219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27.75" customHeight="1" x14ac:dyDescent="0.25">
      <c r="A28" s="59" t="s">
        <v>220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27.75" customHeight="1" x14ac:dyDescent="0.25">
      <c r="A29" s="59" t="s">
        <v>221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27.75" customHeight="1" x14ac:dyDescent="0.25">
      <c r="A30" s="59" t="s">
        <v>222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27.75" customHeight="1" x14ac:dyDescent="0.25">
      <c r="A31" s="57" t="s">
        <v>223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27.75" customHeight="1" x14ac:dyDescent="0.25">
      <c r="A32" s="59" t="s">
        <v>224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27.75" customHeight="1" x14ac:dyDescent="0.25">
      <c r="A33" s="57" t="s">
        <v>225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27.75" customHeight="1" x14ac:dyDescent="0.25">
      <c r="A34" s="57" t="s">
        <v>226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27.75" customHeight="1" x14ac:dyDescent="0.25">
      <c r="A35" s="59" t="s">
        <v>227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27.75" customHeight="1" x14ac:dyDescent="0.25">
      <c r="A36" s="57" t="s">
        <v>228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27.75" customHeight="1" x14ac:dyDescent="0.25">
      <c r="A37" s="60" t="s">
        <v>229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</sheetData>
  <printOptions horizontalCentered="1" gridLines="1"/>
  <pageMargins left="0" right="0" top="0.75" bottom="0.75" header="0.3" footer="0.3"/>
  <pageSetup scale="50" orientation="landscape" horizontalDpi="4294967293" verticalDpi="4294967293" r:id="rId1"/>
  <headerFooter>
    <oddHeader>&amp;LTACOMA COMBINED VENUES&amp;C&amp;A&amp;RCITY OF TACOMA WASHINGTON</oddHeader>
    <oddFooter>&amp;L&amp;D&amp;C&amp;P&amp;RTHE BIGELOW COMPANIES,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EXHIBIT A FINANCIAL PROPOSAL</vt:lpstr>
      <vt:lpstr>EXHIBIT B PROJECTED CENTER SALE</vt:lpstr>
      <vt:lpstr>EXHIBIT B PROJECTED DOME SALES</vt:lpstr>
      <vt:lpstr>EXHIBIT C CAPITAL INVESTMENT</vt:lpstr>
      <vt:lpstr>EXHIBIT D MANAGEMENT STAFFING</vt:lpstr>
      <vt:lpstr>EXHIBIT E HISTORIC DOME SALES</vt:lpstr>
      <vt:lpstr>EXHIBIT E HISTORIC CENTER FINAN</vt:lpstr>
      <vt:lpstr>EXHIBIT F EXIST DOME QUIPMENT</vt:lpstr>
      <vt:lpstr>EXHIBIT F EXIST DOME EQUIPMENT</vt:lpstr>
      <vt:lpstr>EX F EXISTING CENTER EQUIPMENT</vt:lpstr>
      <vt:lpstr>EX F EXISTING CENTER EQUIP (2</vt:lpstr>
      <vt:lpstr>EX F EXISTING CENTER EQUIP 3</vt:lpstr>
      <vt:lpstr>EXHIBIT G DOME MENUS</vt:lpstr>
      <vt:lpstr>EX G CENTER MENUS</vt:lpstr>
      <vt:lpstr>'EX F EXISTING CENTER EQUIP (2'!Print_Area</vt:lpstr>
      <vt:lpstr>'EX F EXISTING CENTER EQUIP 3'!Print_Area</vt:lpstr>
      <vt:lpstr>'EX F EXISTING CENTER EQUIPMENT'!Print_Area</vt:lpstr>
      <vt:lpstr>'EX G CENTER MENUS'!Print_Area</vt:lpstr>
      <vt:lpstr>'EXHIBIT B PROJECTED CENTER SALE'!Print_Area</vt:lpstr>
      <vt:lpstr>'EXHIBIT B PROJECTED DOME SALES'!Print_Area</vt:lpstr>
      <vt:lpstr>'EXHIBIT C CAPITAL INVESTMENT'!Print_Area</vt:lpstr>
      <vt:lpstr>'EXHIBIT D MANAGEMENT STAFFING'!Print_Area</vt:lpstr>
      <vt:lpstr>'EXHIBIT E HISTORIC CENTER FINAN'!Print_Area</vt:lpstr>
      <vt:lpstr>'EXHIBIT F EXIST DOME EQUIPMENT'!Print_Area</vt:lpstr>
      <vt:lpstr>'EXHIBIT F EXIST DOME QUIPMENT'!Print_Area</vt:lpstr>
      <vt:lpstr>'EXHIBIT G DOME MENUS'!Print_Area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Bigelow</dc:creator>
  <cp:lastModifiedBy>Parris, Joseph</cp:lastModifiedBy>
  <cp:lastPrinted>2017-07-01T21:18:41Z</cp:lastPrinted>
  <dcterms:created xsi:type="dcterms:W3CDTF">2017-05-09T15:07:10Z</dcterms:created>
  <dcterms:modified xsi:type="dcterms:W3CDTF">2017-12-05T22:18:22Z</dcterms:modified>
</cp:coreProperties>
</file>